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G\Documents\PAPBDES 2021 AGUSTUS\JUKNIS  BK JAMBAN\"/>
    </mc:Choice>
  </mc:AlternateContent>
  <xr:revisionPtr revIDLastSave="0" documentId="8_{6473AD34-9D1A-4749-8493-4892232ADF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VR" sheetId="22" r:id="rId1"/>
    <sheet name="RMH" sheetId="20" r:id="rId2"/>
    <sheet name="SEPTITENG " sheetId="21" r:id="rId3"/>
    <sheet name="DENA GBR " sheetId="23" r:id="rId4"/>
    <sheet name="LAMPIRAN VIa TUMIRAH" sheetId="8" r:id="rId5"/>
    <sheet name="LAMPIRAN VIb" sheetId="12" r:id="rId6"/>
    <sheet name="LAMPIRAN VIc" sheetId="10" r:id="rId7"/>
    <sheet name="LAMPIRAN VId" sheetId="11" r:id="rId8"/>
    <sheet name="IIG" sheetId="13" r:id="rId9"/>
    <sheet name="II J" sheetId="14" r:id="rId10"/>
    <sheet name="IID " sheetId="18" r:id="rId11"/>
    <sheet name="IIF" sheetId="19" r:id="rId12"/>
    <sheet name="Sheet4" sheetId="16" r:id="rId13"/>
    <sheet name="Sheet5" sheetId="17" r:id="rId14"/>
  </sheets>
  <definedNames>
    <definedName name="_xlnm.Print_Area" localSheetId="4">'LAMPIRAN VIa TUMIRAH'!$A$1:$G$124</definedName>
    <definedName name="_xlnm.Print_Area" localSheetId="5">'LAMPIRAN VIb'!$A$1:$G$123</definedName>
    <definedName name="_xlnm.Print_Area" localSheetId="6">'LAMPIRAN VIc'!$A$1:$D$111</definedName>
    <definedName name="_xlnm.Print_Area" localSheetId="7">'LAMPIRAN VId'!$A$1:$I$212</definedName>
  </definedNames>
  <calcPr calcId="191029"/>
</workbook>
</file>

<file path=xl/calcChain.xml><?xml version="1.0" encoding="utf-8"?>
<calcChain xmlns="http://schemas.openxmlformats.org/spreadsheetml/2006/main">
  <c r="K31" i="23" l="1"/>
  <c r="K24" i="23"/>
  <c r="K23" i="23"/>
  <c r="G22" i="23"/>
  <c r="K22" i="23" s="1"/>
  <c r="K25" i="23" s="1"/>
  <c r="K26" i="23" s="1"/>
  <c r="K33" i="23" s="1"/>
  <c r="J6" i="23"/>
  <c r="D75" i="10" l="1"/>
  <c r="I49" i="18"/>
  <c r="G49" i="18"/>
  <c r="F49" i="18"/>
  <c r="E93" i="8"/>
  <c r="F93" i="8" s="1"/>
  <c r="G93" i="8" s="1"/>
  <c r="F92" i="8"/>
  <c r="G92" i="8" s="1"/>
  <c r="F91" i="8"/>
  <c r="G91" i="8" s="1"/>
  <c r="F90" i="8"/>
  <c r="G90" i="8" s="1"/>
  <c r="F89" i="8"/>
  <c r="G89" i="8" s="1"/>
  <c r="F88" i="8"/>
  <c r="G88" i="8" s="1"/>
  <c r="F87" i="8"/>
  <c r="G87" i="8" s="1"/>
  <c r="E84" i="8"/>
  <c r="F84" i="8" s="1"/>
  <c r="G84" i="8" s="1"/>
  <c r="F83" i="8"/>
  <c r="G83" i="8" s="1"/>
  <c r="F82" i="8"/>
  <c r="G82" i="8" s="1"/>
  <c r="F81" i="8"/>
  <c r="G81" i="8" s="1"/>
  <c r="F79" i="8"/>
  <c r="G79" i="8" s="1"/>
  <c r="G80" i="8" s="1"/>
  <c r="G104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1" i="12"/>
  <c r="F80" i="12"/>
  <c r="G81" i="12" s="1"/>
  <c r="I16" i="18"/>
  <c r="G16" i="18"/>
  <c r="F16" i="1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16" i="8"/>
  <c r="G94" i="8" l="1"/>
  <c r="G85" i="8"/>
  <c r="G95" i="8" s="1"/>
  <c r="G100" i="12"/>
  <c r="G106" i="12" s="1"/>
  <c r="F24" i="8"/>
  <c r="G24" i="8" s="1"/>
  <c r="D23" i="10"/>
  <c r="F27" i="8"/>
  <c r="G27" i="8" s="1"/>
  <c r="F28" i="8"/>
  <c r="G28" i="8" s="1"/>
  <c r="F16" i="8"/>
  <c r="G16" i="8" s="1"/>
  <c r="G17" i="8" s="1"/>
  <c r="F18" i="8"/>
  <c r="G18" i="8" s="1"/>
  <c r="F19" i="8"/>
  <c r="G19" i="8" s="1"/>
  <c r="F20" i="8"/>
  <c r="G20" i="8" s="1"/>
  <c r="F25" i="8"/>
  <c r="G25" i="8" s="1"/>
  <c r="F26" i="8"/>
  <c r="G26" i="8" s="1"/>
  <c r="F29" i="8"/>
  <c r="G29" i="8" s="1"/>
  <c r="E30" i="8"/>
  <c r="F30" i="8" s="1"/>
  <c r="G30" i="8" s="1"/>
  <c r="E21" i="8"/>
  <c r="F21" i="8" s="1"/>
  <c r="G21" i="8" s="1"/>
  <c r="G22" i="8" l="1"/>
  <c r="G31" i="8"/>
  <c r="G4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20" i="12"/>
  <c r="F17" i="12"/>
  <c r="K17" i="12" s="1"/>
  <c r="F16" i="12"/>
  <c r="K16" i="12" s="1"/>
  <c r="G32" i="8" l="1"/>
  <c r="I33" i="8" s="1"/>
  <c r="J33" i="8" s="1"/>
  <c r="G36" i="12"/>
  <c r="G17" i="12"/>
  <c r="I17" i="12" s="1"/>
  <c r="G42" i="12" l="1"/>
</calcChain>
</file>

<file path=xl/sharedStrings.xml><?xml version="1.0" encoding="utf-8"?>
<sst xmlns="http://schemas.openxmlformats.org/spreadsheetml/2006/main" count="931" uniqueCount="206">
  <si>
    <t>Desa</t>
  </si>
  <si>
    <t>Kecamatan</t>
  </si>
  <si>
    <t>No</t>
  </si>
  <si>
    <t>Uraian Pekerjaan</t>
  </si>
  <si>
    <t>Volume</t>
  </si>
  <si>
    <t>Harga Satuan</t>
  </si>
  <si>
    <t>(Rp)</t>
  </si>
  <si>
    <t>(1)</t>
  </si>
  <si>
    <t>(2)</t>
  </si>
  <si>
    <t>(3)</t>
  </si>
  <si>
    <t>(4)</t>
  </si>
  <si>
    <t>(5)</t>
  </si>
  <si>
    <t>A</t>
  </si>
  <si>
    <t>B</t>
  </si>
  <si>
    <t>C</t>
  </si>
  <si>
    <t>Sat</t>
  </si>
  <si>
    <t>Jumlah</t>
  </si>
  <si>
    <t>(6)</t>
  </si>
  <si>
    <t>Sumber Dana</t>
  </si>
  <si>
    <t>Nama Penerima Manfaat</t>
  </si>
  <si>
    <t>Dana</t>
  </si>
  <si>
    <t>Mengatahui,</t>
  </si>
  <si>
    <t xml:space="preserve">Rencana Anggaran Biaya (RAB) Jambanisasi </t>
  </si>
  <si>
    <t>Pekerjaan</t>
  </si>
  <si>
    <t>Pek. Galian Tanah</t>
  </si>
  <si>
    <t>Pek. Pas Kloset</t>
  </si>
  <si>
    <t>Pek. Rabatan Beton 1:2:3 TB 5 Cm</t>
  </si>
  <si>
    <t>Plat TB 10 Cm (Dinding dan Tutup Tangki Septik)</t>
  </si>
  <si>
    <t>Pemasangan 1 m2 Bekisting 6x Pemakaian</t>
  </si>
  <si>
    <t>Pembesian 10 kg dengan Besi Polos   (Ǿ 8')</t>
  </si>
  <si>
    <t>Media filter Bioball</t>
  </si>
  <si>
    <t>Pipa PVC dia. 3"</t>
  </si>
  <si>
    <t>m3</t>
  </si>
  <si>
    <t>bh</t>
  </si>
  <si>
    <t>TANGKI SEPTIK</t>
  </si>
  <si>
    <t>PEKERJAAN JAMBAN</t>
  </si>
  <si>
    <t>PEKERJAAN TANAH</t>
  </si>
  <si>
    <t>m2</t>
  </si>
  <si>
    <t>per 10 kg</t>
  </si>
  <si>
    <t>m'</t>
  </si>
  <si>
    <t>Jumlah Harga</t>
  </si>
  <si>
    <t>(7)</t>
  </si>
  <si>
    <t>JUMLAH</t>
  </si>
  <si>
    <t xml:space="preserve"> : Pembangunan Jamban</t>
  </si>
  <si>
    <t>Rekapitulasi</t>
  </si>
  <si>
    <t>Total Dana</t>
  </si>
  <si>
    <t>Alamat</t>
  </si>
  <si>
    <t>Anggaran</t>
  </si>
  <si>
    <t>dst</t>
  </si>
  <si>
    <t>Rp</t>
  </si>
  <si>
    <t xml:space="preserve">Terbilang : </t>
  </si>
  <si>
    <t>UPAH</t>
  </si>
  <si>
    <t>BAHAN/MATERIAL</t>
  </si>
  <si>
    <t>Tukang</t>
  </si>
  <si>
    <t>Pekerja</t>
  </si>
  <si>
    <t>OH</t>
  </si>
  <si>
    <t>Pipa PVC 3"D</t>
  </si>
  <si>
    <t>Pipa PVC 2"D</t>
  </si>
  <si>
    <t>Pipa PVC 1,25"D</t>
  </si>
  <si>
    <t>Elbo 3"</t>
  </si>
  <si>
    <t>Elbo 2"</t>
  </si>
  <si>
    <t>Buis Beton Dia 80 cm, Tinggi 50 cm</t>
  </si>
  <si>
    <t>Tutup Buis Beton</t>
  </si>
  <si>
    <t>Kloset Jongkok Porselin (INA)</t>
  </si>
  <si>
    <t>Semen 40 kg</t>
  </si>
  <si>
    <t>Kalsiboard uk. 2,44 x 1,22 m x 3,5 mm</t>
  </si>
  <si>
    <t>Galvalum 4x4 (0,3 mm) 4 m ex Kencana</t>
  </si>
  <si>
    <t>Galvalum 2x4 (0,3 mm) 4 m ex Kencana</t>
  </si>
  <si>
    <t>Atap Spandex</t>
  </si>
  <si>
    <t>Pasir Pasang</t>
  </si>
  <si>
    <t>Baut</t>
  </si>
  <si>
    <t>Saringan Air</t>
  </si>
  <si>
    <t>Bh</t>
  </si>
  <si>
    <t>Box</t>
  </si>
  <si>
    <t>M3</t>
  </si>
  <si>
    <t>Ljr</t>
  </si>
  <si>
    <t>Zak</t>
  </si>
  <si>
    <t>Kumbung Umpak</t>
  </si>
  <si>
    <t>BIAYA OPERASIONAL</t>
  </si>
  <si>
    <t>Operasonal</t>
  </si>
  <si>
    <t>untuk masing-masing Penerima Manfaat</t>
  </si>
  <si>
    <t xml:space="preserve"> : BKK Jambanisasi Kabupaten Tuban TA. 2021</t>
  </si>
  <si>
    <t>TERBILANG : TIGA JUTA RUPIAH</t>
  </si>
  <si>
    <t xml:space="preserve"> : Rp  3.000.000,-</t>
  </si>
  <si>
    <t xml:space="preserve">Pondasi </t>
  </si>
  <si>
    <t xml:space="preserve">Pemasanagan dinding batu </t>
  </si>
  <si>
    <t xml:space="preserve"> </t>
  </si>
  <si>
    <t xml:space="preserve">TERBILANG :  TIGA JUTA RUPUAH </t>
  </si>
  <si>
    <t>Membuat 1 m3 Beton Mutu f'c              = 16,9 Mpa</t>
  </si>
  <si>
    <t xml:space="preserve"> : TUMIRAH </t>
  </si>
  <si>
    <t xml:space="preserve"> : Dasin </t>
  </si>
  <si>
    <t xml:space="preserve"> : Tambakboyo </t>
  </si>
  <si>
    <t>Dasin , 05-08-2021</t>
  </si>
  <si>
    <t xml:space="preserve">PKA Desa Dasin </t>
  </si>
  <si>
    <t xml:space="preserve">KecamatanTambakboyo </t>
  </si>
  <si>
    <t xml:space="preserve">Kepala Desa Dasin </t>
  </si>
  <si>
    <t xml:space="preserve">LUQMAN HAKIM </t>
  </si>
  <si>
    <t>MAT KARIM</t>
  </si>
  <si>
    <t xml:space="preserve"> : Rp. 6.000.000,-</t>
  </si>
  <si>
    <t>RENCANA JADWAL PELAKSANAAN PEKERJAAN</t>
  </si>
  <si>
    <t>BANTUAN KEUANGAN KHUSUS JAMBANISASI TAHUN ANGGARAN 2021</t>
  </si>
  <si>
    <t>Kegiatan</t>
  </si>
  <si>
    <t xml:space="preserve"> : Jambanisasi</t>
  </si>
  <si>
    <t>Waktu Pelaksanaan</t>
  </si>
  <si>
    <t>Hari</t>
  </si>
  <si>
    <t>1</t>
  </si>
  <si>
    <t>Mengetahui,</t>
  </si>
  <si>
    <t>Pelaksana Kegiatan Anggaran</t>
  </si>
  <si>
    <t xml:space="preserve"> :1 ( satu  ) unit</t>
  </si>
  <si>
    <t xml:space="preserve"> : Tambakboyo</t>
  </si>
  <si>
    <t xml:space="preserve">Media filter Bioball / Bak Penampung </t>
  </si>
  <si>
    <t>Plat  ( Dinding dan Tutup Tangki Septik )</t>
  </si>
  <si>
    <t xml:space="preserve"> :7  ( Tujuh )  hari</t>
  </si>
  <si>
    <t>KUITANSI</t>
  </si>
  <si>
    <t>Kuitansi Nomor</t>
  </si>
  <si>
    <t>:</t>
  </si>
  <si>
    <t>Sudah terima dari</t>
  </si>
  <si>
    <t>Pengguna Anggaran Badan Pendapatan, Pengelolaan Keuangan dan Aset Daerah Kabupaten Tuban</t>
  </si>
  <si>
    <t>Terbilang</t>
  </si>
  <si>
    <t>Untuk Pembayaran</t>
  </si>
  <si>
    <t>Jumlah Uang</t>
  </si>
  <si>
    <t>Mengetahui :</t>
  </si>
  <si>
    <t>Kepala Dinas Pemberdayaan Masyarakat</t>
  </si>
  <si>
    <t>Yang Menerima</t>
  </si>
  <si>
    <t>dan Desa, dan Keluarga Berencana</t>
  </si>
  <si>
    <t>Kabupaten Tuban</t>
  </si>
  <si>
    <t>NURJANAH, SH, MM</t>
  </si>
  <si>
    <t>NIP. 19650828 199202 2 002</t>
  </si>
  <si>
    <t>PPTK</t>
  </si>
  <si>
    <t>MURTININGSIH, SE</t>
  </si>
  <si>
    <t>NIP. 19780810 200212 2 007</t>
  </si>
  <si>
    <t xml:space="preserve">ENAM JUTA RUPIAH </t>
  </si>
  <si>
    <t>Kepala Desa Dasin</t>
  </si>
  <si>
    <t>Dasin, ..........................</t>
  </si>
  <si>
    <t>Rp. 6.000.000,-</t>
  </si>
  <si>
    <t>LUQMAN HAKIM</t>
  </si>
  <si>
    <t>Bantuan Keuangan Khusus Jambanisasi Tahun Anggaran 2021 Desa Dasin Kecamatan</t>
  </si>
  <si>
    <t>PENDATAAN KEBUTUHAN TENAGA KERJA</t>
  </si>
  <si>
    <t>BANTUAN KEUANGAN KHUSUS JAMBANISASI TAHUN 2021</t>
  </si>
  <si>
    <t>Jenis Kegiatan</t>
  </si>
  <si>
    <t>Waktu</t>
  </si>
  <si>
    <t>Jumlah Kebutuhan Tenaga Kerja</t>
  </si>
  <si>
    <t>Pelaksanaan</t>
  </si>
  <si>
    <t>Mandor</t>
  </si>
  <si>
    <t>Ahli</t>
  </si>
  <si>
    <t xml:space="preserve"> (hari)</t>
  </si>
  <si>
    <t xml:space="preserve"> (org)</t>
  </si>
  <si>
    <t>Pembangunan jamban</t>
  </si>
  <si>
    <t>-</t>
  </si>
  <si>
    <t>Dasin 05-08-2021</t>
  </si>
  <si>
    <t>Desa Dasin Kecamatan Tambakboyo</t>
  </si>
  <si>
    <t xml:space="preserve">MAT KARIM   </t>
  </si>
  <si>
    <t xml:space="preserve"> :Tambakboyo</t>
  </si>
  <si>
    <t xml:space="preserve"> :10 hari</t>
  </si>
  <si>
    <t>8 hari</t>
  </si>
  <si>
    <t>1 unit</t>
  </si>
  <si>
    <t>DAFTAR RENCANA BAHAN</t>
  </si>
  <si>
    <t>Nama Bahan Yang dibutuhkan</t>
  </si>
  <si>
    <t>Volume Kebutuhan</t>
  </si>
  <si>
    <t xml:space="preserve">Jumlah Volume </t>
  </si>
  <si>
    <t>Satuan</t>
  </si>
  <si>
    <t>Dari</t>
  </si>
  <si>
    <t>Cara Pengadaan</t>
  </si>
  <si>
    <t>Dalam Desa</t>
  </si>
  <si>
    <t>Luar Desa</t>
  </si>
  <si>
    <t xml:space="preserve">TUMIRAH </t>
  </si>
  <si>
    <t>V</t>
  </si>
  <si>
    <t xml:space="preserve">Swakelola </t>
  </si>
  <si>
    <t>Desa Dasin Kecamatan  Tambakboyo</t>
  </si>
  <si>
    <t xml:space="preserve"> :  PITONO</t>
  </si>
  <si>
    <t xml:space="preserve"> : PITONO</t>
  </si>
  <si>
    <t>PITONO</t>
  </si>
  <si>
    <t xml:space="preserve">JAMBANISASI DESA  DESA DASIN </t>
  </si>
  <si>
    <t xml:space="preserve">DESA DASIN KECAMATAN TAMBAKBOYO </t>
  </si>
  <si>
    <t>SUMBER DANA BKK - APBDES TA.2021</t>
  </si>
  <si>
    <t>APBDES TA.2021</t>
  </si>
  <si>
    <t xml:space="preserve">PERMOHONAN REKOM  </t>
  </si>
  <si>
    <t>SUMBER DANA BKK - APBDES    TA.2021</t>
  </si>
  <si>
    <t>PEMERINTAH  KABUPATEN  TUBAN</t>
  </si>
  <si>
    <t>KECAMATAN  TAMBAKBOYO</t>
  </si>
  <si>
    <t>DESA DASIN</t>
  </si>
  <si>
    <t>Alamat  : DesaDasin GANG I Rt.02 Rw. 01 No 05 Telp.  –</t>
  </si>
  <si>
    <t>Email     : desadasin@gmail.com    website  : https//;dasin-tambakboyo.desa.id</t>
  </si>
  <si>
    <t>Kontak Persen :  Kades : 082299439196 . PKA :  082139875470  sekdes : 082139474227</t>
  </si>
  <si>
    <t xml:space="preserve">RAB DAN DESAIN GAMBAR  PEMBANGUNAN JAMBANISASI </t>
  </si>
  <si>
    <t>luas Jamban 120 cm2</t>
  </si>
  <si>
    <t xml:space="preserve">1. Pekerjaan Galian Tanah </t>
  </si>
  <si>
    <t xml:space="preserve">tinggi Bak Mandi </t>
  </si>
  <si>
    <t xml:space="preserve">80 cm </t>
  </si>
  <si>
    <t xml:space="preserve">2. Pekerjaan Pasang Buis </t>
  </si>
  <si>
    <t xml:space="preserve">dimensi bak air </t>
  </si>
  <si>
    <t>60x60x80</t>
  </si>
  <si>
    <t>=</t>
  </si>
  <si>
    <t>3. Pekerjaan Pasang Pipa</t>
  </si>
  <si>
    <t>4. Pekerjaan Pasang Kloset Jongkok</t>
  </si>
  <si>
    <t xml:space="preserve">5. Pekerjaan Pasang Kumbung </t>
  </si>
  <si>
    <t xml:space="preserve">6. Pekerjaan Pasang </t>
  </si>
  <si>
    <t xml:space="preserve">Dinding </t>
  </si>
  <si>
    <t>200 cm</t>
  </si>
  <si>
    <t xml:space="preserve">Samping </t>
  </si>
  <si>
    <t>x</t>
  </si>
  <si>
    <t xml:space="preserve">depan </t>
  </si>
  <si>
    <t xml:space="preserve">belakang </t>
  </si>
  <si>
    <t xml:space="preserve">Atap </t>
  </si>
  <si>
    <t>120 cm</t>
  </si>
  <si>
    <t xml:space="preserve">pintu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</si>
</sst>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.000_-;\-* #,##0.000_-;_-* &quot;-&quot;_-;_-@_-"/>
    <numFmt numFmtId="166" formatCode="_-[$Rp-421]* #,##0.00_-;\-[$Rp-421]* #,##0.00_-;_-[$Rp-421]* &quot;-&quot;??_-;_-@_-"/>
    <numFmt numFmtId="167" formatCode="_(&quot;Rp&quot;* #,##0.00_);_(&quot;Rp&quot;* \(#,##0.00\);_(&quot;Rp&quot;* &quot;-&quot;_);_(@_)"/>
    <numFmt numFmtId="168" formatCode="_-* #,##0_-;\-* #,##0_-;_-* &quot;-&quot;??_-;_-@_-"/>
  </numFmts>
  <fonts count="22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Bookman Old Style"/>
      <family val="2"/>
      <charset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u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u/>
      <sz val="12"/>
      <color theme="1"/>
      <name val="Bookman Old Style"/>
      <family val="1"/>
    </font>
    <font>
      <sz val="11"/>
      <color rgb="FF000000"/>
      <name val="Bookman Old Style"/>
      <family val="1"/>
    </font>
    <font>
      <b/>
      <i/>
      <u/>
      <sz val="24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color theme="0"/>
      <name val="Bookman Old Style"/>
      <family val="1"/>
    </font>
    <font>
      <b/>
      <sz val="20"/>
      <name val="Comic Sans MS"/>
      <family val="4"/>
    </font>
    <font>
      <b/>
      <sz val="16"/>
      <name val="Comic Sans MS"/>
      <family val="4"/>
    </font>
    <font>
      <b/>
      <sz val="14"/>
      <name val="Bookman Old Style"/>
      <family val="1"/>
    </font>
    <font>
      <b/>
      <sz val="20"/>
      <name val="Bookman Old Style"/>
      <family val="1"/>
    </font>
    <font>
      <b/>
      <sz val="12"/>
      <name val="Bookman Old Style"/>
      <family val="1"/>
    </font>
    <font>
      <b/>
      <sz val="8"/>
      <name val="Bookman Old Style"/>
      <family val="1"/>
    </font>
    <font>
      <b/>
      <sz val="12"/>
      <name val="Comic Sans MS"/>
      <family val="4"/>
    </font>
    <font>
      <b/>
      <sz val="9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/>
    <xf numFmtId="164" fontId="0" fillId="0" borderId="0" xfId="1" applyNumberFormat="1" applyFont="1" applyAlignment="1"/>
    <xf numFmtId="165" fontId="0" fillId="0" borderId="0" xfId="1" applyNumberFormat="1" applyFont="1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165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1" applyNumberFormat="1" applyFont="1" applyAlignment="1">
      <alignment horizontal="left"/>
    </xf>
    <xf numFmtId="165" fontId="5" fillId="0" borderId="0" xfId="1" applyNumberFormat="1" applyFont="1" applyAlignment="1"/>
    <xf numFmtId="164" fontId="5" fillId="0" borderId="0" xfId="1" applyNumberFormat="1" applyFont="1" applyAlignment="1"/>
    <xf numFmtId="164" fontId="6" fillId="0" borderId="1" xfId="1" applyNumberFormat="1" applyFont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1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164" fontId="5" fillId="0" borderId="3" xfId="1" applyNumberFormat="1" applyFont="1" applyBorder="1" applyAlignment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/>
    <xf numFmtId="164" fontId="5" fillId="0" borderId="9" xfId="1" applyNumberFormat="1" applyFont="1" applyBorder="1" applyAlignment="1"/>
    <xf numFmtId="164" fontId="6" fillId="0" borderId="9" xfId="1" applyNumberFormat="1" applyFont="1" applyBorder="1" applyAlignment="1"/>
    <xf numFmtId="164" fontId="6" fillId="0" borderId="3" xfId="1" applyNumberFormat="1" applyFont="1" applyBorder="1" applyAlignment="1"/>
    <xf numFmtId="164" fontId="5" fillId="0" borderId="10" xfId="1" applyNumberFormat="1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164" fontId="5" fillId="0" borderId="2" xfId="1" applyNumberFormat="1" applyFont="1" applyBorder="1" applyAlignment="1"/>
    <xf numFmtId="0" fontId="5" fillId="0" borderId="0" xfId="0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0" xfId="1" applyNumberFormat="1" applyFont="1" applyBorder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/>
    <xf numFmtId="164" fontId="5" fillId="0" borderId="2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165" fontId="4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Alignment="1"/>
    <xf numFmtId="164" fontId="4" fillId="0" borderId="0" xfId="1" applyNumberFormat="1" applyFont="1" applyAlignment="1"/>
    <xf numFmtId="0" fontId="8" fillId="0" borderId="4" xfId="0" quotePrefix="1" applyFont="1" applyBorder="1" applyAlignment="1">
      <alignment horizontal="center" vertical="center"/>
    </xf>
    <xf numFmtId="165" fontId="8" fillId="0" borderId="4" xfId="1" quotePrefix="1" applyNumberFormat="1" applyFont="1" applyBorder="1" applyAlignment="1">
      <alignment horizontal="center" vertical="center"/>
    </xf>
    <xf numFmtId="164" fontId="8" fillId="0" borderId="4" xfId="1" quotePrefix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165" fontId="4" fillId="0" borderId="3" xfId="1" applyNumberFormat="1" applyFont="1" applyBorder="1" applyAlignment="1"/>
    <xf numFmtId="0" fontId="8" fillId="0" borderId="3" xfId="0" applyFont="1" applyBorder="1" applyAlignment="1"/>
    <xf numFmtId="0" fontId="4" fillId="0" borderId="0" xfId="0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6" fillId="0" borderId="4" xfId="0" quotePrefix="1" applyFont="1" applyBorder="1" applyAlignment="1">
      <alignment horizontal="center" vertical="center"/>
    </xf>
    <xf numFmtId="165" fontId="6" fillId="0" borderId="4" xfId="1" quotePrefix="1" applyNumberFormat="1" applyFont="1" applyBorder="1" applyAlignment="1">
      <alignment horizontal="center" vertical="center"/>
    </xf>
    <xf numFmtId="164" fontId="6" fillId="0" borderId="4" xfId="1" quotePrefix="1" applyNumberFormat="1" applyFont="1" applyBorder="1" applyAlignment="1">
      <alignment horizontal="center" vertical="center"/>
    </xf>
    <xf numFmtId="0" fontId="6" fillId="0" borderId="3" xfId="0" applyFont="1" applyBorder="1" applyAlignment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0" fillId="0" borderId="0" xfId="0" applyFont="1" applyAlignment="1"/>
    <xf numFmtId="0" fontId="5" fillId="0" borderId="0" xfId="0" applyFont="1" applyBorder="1" applyAlignment="1"/>
    <xf numFmtId="165" fontId="5" fillId="0" borderId="0" xfId="1" applyNumberFormat="1" applyFont="1" applyBorder="1" applyAlignment="1"/>
    <xf numFmtId="0" fontId="4" fillId="0" borderId="0" xfId="0" applyFont="1" applyBorder="1" applyAlignment="1"/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12" xfId="1" applyNumberFormat="1" applyFont="1" applyBorder="1" applyAlignment="1"/>
    <xf numFmtId="164" fontId="5" fillId="0" borderId="11" xfId="1" applyNumberFormat="1" applyFont="1" applyBorder="1" applyAlignment="1"/>
    <xf numFmtId="43" fontId="4" fillId="0" borderId="0" xfId="0" applyNumberFormat="1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166" fontId="4" fillId="0" borderId="3" xfId="3" applyNumberFormat="1" applyFont="1" applyBorder="1" applyAlignment="1"/>
    <xf numFmtId="166" fontId="4" fillId="0" borderId="7" xfId="3" applyNumberFormat="1" applyFont="1" applyBorder="1" applyAlignment="1"/>
    <xf numFmtId="166" fontId="4" fillId="0" borderId="0" xfId="1" applyNumberFormat="1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0" xfId="0" applyFont="1"/>
    <xf numFmtId="0" fontId="4" fillId="0" borderId="2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left"/>
    </xf>
    <xf numFmtId="164" fontId="6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4" fillId="2" borderId="7" xfId="0" applyFont="1" applyFill="1" applyBorder="1"/>
    <xf numFmtId="0" fontId="4" fillId="0" borderId="0" xfId="2" applyFont="1" applyAlignment="1">
      <alignment vertical="center"/>
    </xf>
    <xf numFmtId="0" fontId="11" fillId="0" borderId="0" xfId="0" applyFont="1" applyAlignment="1">
      <alignment horizontal="center" vertical="top"/>
    </xf>
    <xf numFmtId="167" fontId="8" fillId="0" borderId="0" xfId="1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" fillId="0" borderId="0" xfId="0" applyFont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43" fontId="4" fillId="0" borderId="0" xfId="0" applyNumberFormat="1" applyFont="1" applyBorder="1" applyAlignment="1"/>
    <xf numFmtId="43" fontId="5" fillId="0" borderId="0" xfId="0" applyNumberFormat="1" applyFont="1" applyAlignment="1"/>
    <xf numFmtId="168" fontId="5" fillId="0" borderId="7" xfId="0" applyNumberFormat="1" applyFont="1" applyBorder="1"/>
    <xf numFmtId="0" fontId="5" fillId="0" borderId="7" xfId="0" quotePrefix="1" applyFont="1" applyBorder="1" applyAlignment="1">
      <alignment horizontal="center"/>
    </xf>
    <xf numFmtId="0" fontId="5" fillId="0" borderId="7" xfId="0" quotePrefix="1" applyFont="1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0" fillId="0" borderId="3" xfId="0" applyNumberFormat="1" applyFont="1" applyBorder="1"/>
    <xf numFmtId="41" fontId="10" fillId="0" borderId="9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4" fontId="5" fillId="0" borderId="7" xfId="1" applyNumberFormat="1" applyFont="1" applyBorder="1" applyAlignment="1"/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4">
    <cellStyle name="Comma" xfId="3" builtinId="3"/>
    <cellStyle name="Comma [0]" xfId="1" builtinId="6"/>
    <cellStyle name="Normal" xfId="0" builtinId="0"/>
    <cellStyle name="Normal 35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33</xdr:row>
      <xdr:rowOff>6350</xdr:rowOff>
    </xdr:from>
    <xdr:to>
      <xdr:col>4</xdr:col>
      <xdr:colOff>237490</xdr:colOff>
      <xdr:row>36</xdr:row>
      <xdr:rowOff>63500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D04196BB-33E5-4BB9-8545-1F2601E7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7" t="5263"/>
        <a:stretch>
          <a:fillRect/>
        </a:stretch>
      </xdr:blipFill>
      <xdr:spPr bwMode="auto">
        <a:xfrm>
          <a:off x="701040" y="7306310"/>
          <a:ext cx="473710" cy="651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175260</xdr:colOff>
      <xdr:row>8</xdr:row>
      <xdr:rowOff>144780</xdr:rowOff>
    </xdr:from>
    <xdr:to>
      <xdr:col>17</xdr:col>
      <xdr:colOff>183133</xdr:colOff>
      <xdr:row>27</xdr:row>
      <xdr:rowOff>123998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15E0CF3-D89A-4010-812C-BD7C65415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0" y="2987040"/>
          <a:ext cx="3193033" cy="3743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6</xdr:row>
      <xdr:rowOff>129540</xdr:rowOff>
    </xdr:from>
    <xdr:to>
      <xdr:col>5</xdr:col>
      <xdr:colOff>427990</xdr:colOff>
      <xdr:row>18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E0AFBD-E5EF-469D-A2E0-B038EB783F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135380"/>
          <a:ext cx="2736850" cy="2087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42026</xdr:colOff>
      <xdr:row>1</xdr:row>
      <xdr:rowOff>5772</xdr:rowOff>
    </xdr:from>
    <xdr:to>
      <xdr:col>10</xdr:col>
      <xdr:colOff>433821</xdr:colOff>
      <xdr:row>16</xdr:row>
      <xdr:rowOff>153092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92171E-F857-4D74-B369-54BD270F084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286" y="173412"/>
          <a:ext cx="2830195" cy="2951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107315</xdr:colOff>
      <xdr:row>21</xdr:row>
      <xdr:rowOff>76200</xdr:rowOff>
    </xdr:from>
    <xdr:to>
      <xdr:col>5</xdr:col>
      <xdr:colOff>368300</xdr:colOff>
      <xdr:row>36</xdr:row>
      <xdr:rowOff>163830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CBCC9C-F4B2-4444-8991-B421B655D5EF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575" y="3596640"/>
          <a:ext cx="2699385" cy="28308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533400</xdr:colOff>
      <xdr:row>19</xdr:row>
      <xdr:rowOff>69274</xdr:rowOff>
    </xdr:from>
    <xdr:to>
      <xdr:col>11</xdr:col>
      <xdr:colOff>68833</xdr:colOff>
      <xdr:row>39</xdr:row>
      <xdr:rowOff>155172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03A5225-0A56-47AE-AE00-7C8D145C6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47060" y="3254434"/>
          <a:ext cx="3193033" cy="37434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5</xdr:row>
      <xdr:rowOff>62386</xdr:rowOff>
    </xdr:from>
    <xdr:to>
      <xdr:col>8</xdr:col>
      <xdr:colOff>576540</xdr:colOff>
      <xdr:row>26</xdr:row>
      <xdr:rowOff>10727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C525A5-6116-4D4B-98CB-36A53AACD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976786"/>
          <a:ext cx="5400000" cy="378882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50</xdr:row>
      <xdr:rowOff>60962</xdr:rowOff>
    </xdr:from>
    <xdr:to>
      <xdr:col>8</xdr:col>
      <xdr:colOff>22860</xdr:colOff>
      <xdr:row>74</xdr:row>
      <xdr:rowOff>103936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908715-80DB-4528-BBD0-053BBEAF0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9204962"/>
          <a:ext cx="4861560" cy="4432094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</xdr:colOff>
      <xdr:row>75</xdr:row>
      <xdr:rowOff>60965</xdr:rowOff>
    </xdr:from>
    <xdr:to>
      <xdr:col>7</xdr:col>
      <xdr:colOff>586740</xdr:colOff>
      <xdr:row>97</xdr:row>
      <xdr:rowOff>54254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6BB5AE-97AB-4217-8ABC-A0D235570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" y="13776965"/>
          <a:ext cx="4785360" cy="4016649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27</xdr:row>
      <xdr:rowOff>76200</xdr:rowOff>
    </xdr:from>
    <xdr:to>
      <xdr:col>8</xdr:col>
      <xdr:colOff>568920</xdr:colOff>
      <xdr:row>48</xdr:row>
      <xdr:rowOff>85380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4F73E6-B9A5-43ED-BA39-6422058DD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" y="5013960"/>
          <a:ext cx="5400000" cy="3849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</xdr:row>
      <xdr:rowOff>76200</xdr:rowOff>
    </xdr:from>
    <xdr:to>
      <xdr:col>4</xdr:col>
      <xdr:colOff>247650</xdr:colOff>
      <xdr:row>14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EA167B5-3D61-44C9-A241-69C939B45192}"/>
            </a:ext>
          </a:extLst>
        </xdr:cNvPr>
        <xdr:cNvSpPr/>
      </xdr:nvSpPr>
      <xdr:spPr>
        <a:xfrm>
          <a:off x="762000" y="746760"/>
          <a:ext cx="1924050" cy="16954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142875</xdr:colOff>
      <xdr:row>4</xdr:row>
      <xdr:rowOff>76200</xdr:rowOff>
    </xdr:from>
    <xdr:to>
      <xdr:col>2</xdr:col>
      <xdr:colOff>514350</xdr:colOff>
      <xdr:row>9</xdr:row>
      <xdr:rowOff>28575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D499B69-1544-4803-9B42-D22F81D55E16}"/>
            </a:ext>
          </a:extLst>
        </xdr:cNvPr>
        <xdr:cNvSpPr/>
      </xdr:nvSpPr>
      <xdr:spPr>
        <a:xfrm>
          <a:off x="752475" y="746760"/>
          <a:ext cx="981075" cy="7905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123825</xdr:colOff>
      <xdr:row>5</xdr:row>
      <xdr:rowOff>0</xdr:rowOff>
    </xdr:from>
    <xdr:to>
      <xdr:col>4</xdr:col>
      <xdr:colOff>28575</xdr:colOff>
      <xdr:row>8</xdr:row>
      <xdr:rowOff>123825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B5C8435D-E6F3-48F5-BD3C-9D90DED8FDBB}"/>
            </a:ext>
          </a:extLst>
        </xdr:cNvPr>
        <xdr:cNvSpPr/>
      </xdr:nvSpPr>
      <xdr:spPr>
        <a:xfrm>
          <a:off x="1952625" y="838200"/>
          <a:ext cx="514350" cy="626745"/>
        </a:xfrm>
        <a:prstGeom prst="ellipse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95250</xdr:colOff>
      <xdr:row>18</xdr:row>
      <xdr:rowOff>180975</xdr:rowOff>
    </xdr:from>
    <xdr:to>
      <xdr:col>3</xdr:col>
      <xdr:colOff>581025</xdr:colOff>
      <xdr:row>28</xdr:row>
      <xdr:rowOff>9525</xdr:rowOff>
    </xdr:to>
    <xdr:sp macro="" textlink="">
      <xdr:nvSpPr>
        <xdr:cNvPr id="5" name="Flowchart: Manual Input 4">
          <a:extLst>
            <a:ext uri="{FF2B5EF4-FFF2-40B4-BE49-F238E27FC236}">
              <a16:creationId xmlns:a16="http://schemas.microsoft.com/office/drawing/2014/main" id="{3DE8C0FC-D47D-47D2-83A7-6A9319F1E3E5}"/>
            </a:ext>
          </a:extLst>
        </xdr:cNvPr>
        <xdr:cNvSpPr/>
      </xdr:nvSpPr>
      <xdr:spPr>
        <a:xfrm>
          <a:off x="1314450" y="3183255"/>
          <a:ext cx="1095375" cy="1520190"/>
        </a:xfrm>
        <a:prstGeom prst="flowChartManualInpu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80212</xdr:colOff>
      <xdr:row>8</xdr:row>
      <xdr:rowOff>22860</xdr:rowOff>
    </xdr:from>
    <xdr:to>
      <xdr:col>6</xdr:col>
      <xdr:colOff>605232</xdr:colOff>
      <xdr:row>24</xdr:row>
      <xdr:rowOff>128336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832" r="6571"/>
        <a:stretch/>
      </xdr:blipFill>
      <xdr:spPr>
        <a:xfrm>
          <a:off x="415492" y="2034540"/>
          <a:ext cx="5257040" cy="3031556"/>
        </a:xfrm>
        <a:prstGeom prst="rect">
          <a:avLst/>
        </a:prstGeom>
      </xdr:spPr>
    </xdr:pic>
    <xdr:clientData/>
  </xdr:twoCellAnchor>
  <xdr:oneCellAnchor>
    <xdr:from>
      <xdr:col>1</xdr:col>
      <xdr:colOff>80212</xdr:colOff>
      <xdr:row>67</xdr:row>
      <xdr:rowOff>22860</xdr:rowOff>
    </xdr:from>
    <xdr:ext cx="5257040" cy="3031556"/>
    <xdr:pic>
      <xdr:nvPicPr>
        <xdr:cNvPr id="4" name="Picture 3">
          <a:extLst>
            <a:ext uri="{FF2B5EF4-FFF2-40B4-BE49-F238E27FC236}">
              <a16:creationId xmlns:a16="http://schemas.microsoft.com/office/drawing/2014/main" id="{0A08F636-59E4-4073-94B3-A1E6738A7D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832" r="6571"/>
        <a:stretch/>
      </xdr:blipFill>
      <xdr:spPr>
        <a:xfrm>
          <a:off x="415492" y="2034540"/>
          <a:ext cx="5257040" cy="303155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2017059</xdr:colOff>
      <xdr:row>19</xdr:row>
      <xdr:rowOff>53340</xdr:rowOff>
    </xdr:from>
    <xdr:to>
      <xdr:col>4</xdr:col>
      <xdr:colOff>762001</xdr:colOff>
      <xdr:row>21</xdr:row>
      <xdr:rowOff>129540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2BA83D3-569E-43FB-AC70-4C60B46CEDFD}"/>
            </a:ext>
          </a:extLst>
        </xdr:cNvPr>
        <xdr:cNvSpPr/>
      </xdr:nvSpPr>
      <xdr:spPr>
        <a:xfrm>
          <a:off x="4211619" y="4457700"/>
          <a:ext cx="764242" cy="47244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endParaRPr lang="id-ID" sz="900" b="1">
            <a:latin typeface="Bookman Old Style" pitchFamily="18" charset="0"/>
          </a:endParaRPr>
        </a:p>
        <a:p>
          <a:pPr algn="l"/>
          <a:r>
            <a:rPr lang="id-ID" sz="600" b="1">
              <a:latin typeface="Bookman Old Style" pitchFamily="18" charset="0"/>
            </a:rPr>
            <a:t>MATERAI,</a:t>
          </a:r>
        </a:p>
        <a:p>
          <a:pPr algn="l"/>
          <a:r>
            <a:rPr lang="id-ID" sz="600" b="1">
              <a:latin typeface="Bookman Old Style" pitchFamily="18" charset="0"/>
            </a:rPr>
            <a:t>Rp.</a:t>
          </a:r>
          <a:r>
            <a:rPr lang="id-ID" sz="600" b="1" baseline="0">
              <a:latin typeface="Bookman Old Style" pitchFamily="18" charset="0"/>
            </a:rPr>
            <a:t> 10.000,00</a:t>
          </a:r>
        </a:p>
        <a:p>
          <a:pPr algn="l"/>
          <a:endParaRPr lang="id-ID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1114425</xdr:colOff>
      <xdr:row>0</xdr:row>
      <xdr:rowOff>104775</xdr:rowOff>
    </xdr:from>
    <xdr:to>
      <xdr:col>8</xdr:col>
      <xdr:colOff>770678</xdr:colOff>
      <xdr:row>2</xdr:row>
      <xdr:rowOff>77682</xdr:rowOff>
    </xdr:to>
    <xdr:sp macro="" textlink="">
      <xdr:nvSpPr>
        <xdr:cNvPr id="8193" name="Text Box 2">
          <a:extLst>
            <a:ext uri="{FF2B5EF4-FFF2-40B4-BE49-F238E27FC236}">
              <a16:creationId xmlns:a16="http://schemas.microsoft.com/office/drawing/2014/main" id="{FB3589D3-0D35-44BF-9D32-7A902B63065A}"/>
            </a:ext>
          </a:extLst>
        </xdr:cNvPr>
        <xdr:cNvSpPr txBox="1">
          <a:spLocks noChangeArrowheads="1"/>
        </xdr:cNvSpPr>
      </xdr:nvSpPr>
      <xdr:spPr bwMode="auto">
        <a:xfrm>
          <a:off x="8639175" y="104775"/>
          <a:ext cx="1494578" cy="34438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d-ID" sz="1100" b="1" i="0" u="none" strike="noStrike" baseline="0">
              <a:solidFill>
                <a:srgbClr val="000000"/>
              </a:solidFill>
              <a:latin typeface="Bookman Old Style"/>
            </a:rPr>
            <a:t>LAMPIRAN II D</a:t>
          </a:r>
        </a:p>
        <a:p>
          <a:pPr algn="l" rtl="0">
            <a:defRPr sz="1000"/>
          </a:pPr>
          <a:endParaRPr lang="id-ID" sz="11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6</xdr:col>
      <xdr:colOff>1114425</xdr:colOff>
      <xdr:row>33</xdr:row>
      <xdr:rowOff>104775</xdr:rowOff>
    </xdr:from>
    <xdr:to>
      <xdr:col>8</xdr:col>
      <xdr:colOff>770678</xdr:colOff>
      <xdr:row>35</xdr:row>
      <xdr:rowOff>77682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A1119DB-F379-4FD5-981A-0AAA31B7FB06}"/>
            </a:ext>
          </a:extLst>
        </xdr:cNvPr>
        <xdr:cNvSpPr txBox="1">
          <a:spLocks noChangeArrowheads="1"/>
        </xdr:cNvSpPr>
      </xdr:nvSpPr>
      <xdr:spPr bwMode="auto">
        <a:xfrm>
          <a:off x="7589520" y="104775"/>
          <a:ext cx="1334558" cy="34438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d-ID" sz="1100" b="1" i="0" u="none" strike="noStrike" baseline="0">
              <a:solidFill>
                <a:srgbClr val="000000"/>
              </a:solidFill>
              <a:latin typeface="Bookman Old Style"/>
            </a:rPr>
            <a:t>LAMPIRAN II D</a:t>
          </a:r>
        </a:p>
        <a:p>
          <a:pPr algn="l" rtl="0">
            <a:defRPr sz="1000"/>
          </a:pPr>
          <a:endParaRPr lang="id-ID" sz="11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DA2D-823B-4D40-80FC-57A5F52B280E}">
  <dimension ref="B2:W41"/>
  <sheetViews>
    <sheetView tabSelected="1" workbookViewId="0">
      <selection activeCell="D3" sqref="D3:V3"/>
    </sheetView>
  </sheetViews>
  <sheetFormatPr defaultColWidth="4.21875" defaultRowHeight="15.6" customHeight="1" x14ac:dyDescent="0.3"/>
  <cols>
    <col min="1" max="1" width="2" style="151" customWidth="1"/>
    <col min="2" max="3" width="2.77734375" style="151" customWidth="1"/>
    <col min="4" max="21" width="4.21875" style="151"/>
    <col min="22" max="23" width="2.88671875" style="151" customWidth="1"/>
    <col min="24" max="24" width="2.44140625" style="151" customWidth="1"/>
    <col min="25" max="16384" width="4.21875" style="151"/>
  </cols>
  <sheetData>
    <row r="2" spans="2:23" ht="15.6" customHeight="1" x14ac:dyDescent="0.3"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</row>
    <row r="3" spans="2:23" ht="29.4" customHeight="1" x14ac:dyDescent="0.3">
      <c r="B3" s="152"/>
      <c r="D3" s="161" t="s">
        <v>176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52"/>
    </row>
    <row r="4" spans="2:23" ht="46.8" customHeight="1" x14ac:dyDescent="0.3">
      <c r="B4" s="152"/>
      <c r="D4" s="161" t="s">
        <v>184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52"/>
    </row>
    <row r="5" spans="2:23" ht="15.6" customHeight="1" x14ac:dyDescent="0.3">
      <c r="B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2"/>
    </row>
    <row r="6" spans="2:23" ht="30.6" customHeight="1" x14ac:dyDescent="0.3">
      <c r="B6" s="152"/>
      <c r="D6" s="161" t="s">
        <v>177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52"/>
    </row>
    <row r="7" spans="2:23" ht="15.6" customHeight="1" x14ac:dyDescent="0.3">
      <c r="B7" s="152"/>
      <c r="W7" s="152"/>
    </row>
    <row r="8" spans="2:23" ht="15.6" customHeight="1" x14ac:dyDescent="0.3">
      <c r="B8" s="152"/>
      <c r="W8" s="152"/>
    </row>
    <row r="9" spans="2:23" ht="15.6" customHeight="1" x14ac:dyDescent="0.3">
      <c r="B9" s="152"/>
      <c r="W9" s="152"/>
    </row>
    <row r="10" spans="2:23" ht="15.6" customHeight="1" x14ac:dyDescent="0.3">
      <c r="B10" s="152"/>
      <c r="W10" s="152"/>
    </row>
    <row r="11" spans="2:23" ht="15.6" customHeight="1" x14ac:dyDescent="0.3">
      <c r="B11" s="152"/>
      <c r="W11" s="152"/>
    </row>
    <row r="12" spans="2:23" ht="15.6" customHeight="1" x14ac:dyDescent="0.3">
      <c r="B12" s="152"/>
      <c r="W12" s="152"/>
    </row>
    <row r="13" spans="2:23" ht="15.6" customHeight="1" x14ac:dyDescent="0.3">
      <c r="B13" s="152"/>
      <c r="W13" s="152"/>
    </row>
    <row r="14" spans="2:23" ht="15.6" customHeight="1" x14ac:dyDescent="0.3">
      <c r="B14" s="152"/>
      <c r="W14" s="152"/>
    </row>
    <row r="15" spans="2:23" ht="15.6" customHeight="1" x14ac:dyDescent="0.3">
      <c r="B15" s="152"/>
      <c r="W15" s="152"/>
    </row>
    <row r="16" spans="2:23" ht="15.6" customHeight="1" x14ac:dyDescent="0.3">
      <c r="B16" s="152"/>
      <c r="W16" s="152"/>
    </row>
    <row r="17" spans="2:23" ht="15.6" customHeight="1" x14ac:dyDescent="0.3">
      <c r="B17" s="152"/>
      <c r="W17" s="152"/>
    </row>
    <row r="18" spans="2:23" ht="15.6" customHeight="1" x14ac:dyDescent="0.3">
      <c r="B18" s="152"/>
      <c r="W18" s="152"/>
    </row>
    <row r="19" spans="2:23" ht="15.6" customHeight="1" x14ac:dyDescent="0.3">
      <c r="B19" s="152"/>
      <c r="W19" s="152"/>
    </row>
    <row r="20" spans="2:23" ht="15.6" customHeight="1" x14ac:dyDescent="0.3">
      <c r="B20" s="152"/>
      <c r="W20" s="152"/>
    </row>
    <row r="21" spans="2:23" ht="15.6" customHeight="1" x14ac:dyDescent="0.3">
      <c r="B21" s="152"/>
      <c r="W21" s="152"/>
    </row>
    <row r="22" spans="2:23" ht="15.6" customHeight="1" x14ac:dyDescent="0.3">
      <c r="B22" s="152"/>
      <c r="W22" s="152"/>
    </row>
    <row r="23" spans="2:23" ht="15.6" customHeight="1" x14ac:dyDescent="0.3">
      <c r="B23" s="152"/>
      <c r="W23" s="152"/>
    </row>
    <row r="24" spans="2:23" ht="15.6" customHeight="1" x14ac:dyDescent="0.3">
      <c r="B24" s="152"/>
      <c r="W24" s="152"/>
    </row>
    <row r="25" spans="2:23" ht="15.6" customHeight="1" x14ac:dyDescent="0.3">
      <c r="B25" s="152"/>
      <c r="W25" s="152"/>
    </row>
    <row r="26" spans="2:23" ht="15.6" customHeight="1" x14ac:dyDescent="0.3">
      <c r="B26" s="152"/>
      <c r="W26" s="152"/>
    </row>
    <row r="27" spans="2:23" ht="15.6" customHeight="1" x14ac:dyDescent="0.3">
      <c r="B27" s="152"/>
      <c r="W27" s="152"/>
    </row>
    <row r="28" spans="2:23" ht="15.6" customHeight="1" x14ac:dyDescent="0.3">
      <c r="B28" s="152"/>
      <c r="W28" s="152"/>
    </row>
    <row r="29" spans="2:23" ht="15.6" customHeight="1" x14ac:dyDescent="0.3">
      <c r="B29" s="152"/>
      <c r="W29" s="152"/>
    </row>
    <row r="30" spans="2:23" ht="15.6" customHeight="1" x14ac:dyDescent="0.3">
      <c r="B30" s="152"/>
      <c r="W30" s="152"/>
    </row>
    <row r="31" spans="2:23" ht="15.6" customHeight="1" x14ac:dyDescent="0.3">
      <c r="B31" s="152"/>
      <c r="W31" s="152"/>
    </row>
    <row r="32" spans="2:23" ht="15.6" customHeight="1" x14ac:dyDescent="0.3">
      <c r="B32" s="152"/>
      <c r="W32" s="152"/>
    </row>
    <row r="33" spans="2:23" ht="15.6" customHeight="1" x14ac:dyDescent="0.3">
      <c r="B33" s="152"/>
      <c r="W33" s="152"/>
    </row>
    <row r="34" spans="2:23" ht="15.6" customHeight="1" x14ac:dyDescent="0.3">
      <c r="B34" s="152"/>
      <c r="D34" s="162" t="s">
        <v>178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52"/>
    </row>
    <row r="35" spans="2:23" ht="15.6" customHeight="1" x14ac:dyDescent="0.3">
      <c r="B35" s="152"/>
      <c r="D35" s="162" t="s">
        <v>179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52"/>
    </row>
    <row r="36" spans="2:23" ht="15.6" customHeight="1" x14ac:dyDescent="0.3">
      <c r="B36" s="152"/>
      <c r="D36" s="163" t="s">
        <v>180</v>
      </c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52"/>
    </row>
    <row r="37" spans="2:23" ht="15.6" customHeight="1" x14ac:dyDescent="0.3">
      <c r="B37" s="152"/>
      <c r="D37" s="156" t="s">
        <v>181</v>
      </c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2"/>
    </row>
    <row r="38" spans="2:23" ht="15.6" customHeight="1" x14ac:dyDescent="0.3">
      <c r="B38" s="152"/>
      <c r="D38" s="157" t="s">
        <v>182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2"/>
    </row>
    <row r="39" spans="2:23" s="155" customFormat="1" ht="15.6" customHeight="1" x14ac:dyDescent="0.3">
      <c r="B39" s="154"/>
      <c r="C39" s="158" t="s">
        <v>183</v>
      </c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60"/>
      <c r="W39" s="154"/>
    </row>
    <row r="40" spans="2:23" ht="15.6" customHeight="1" x14ac:dyDescent="0.3">
      <c r="B40" s="152"/>
      <c r="W40" s="152"/>
    </row>
    <row r="41" spans="2:23" ht="15.6" customHeight="1" x14ac:dyDescent="0.3"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8"/>
    </row>
  </sheetData>
  <mergeCells count="9">
    <mergeCell ref="D37:V37"/>
    <mergeCell ref="D38:V38"/>
    <mergeCell ref="C39:V39"/>
    <mergeCell ref="D3:V3"/>
    <mergeCell ref="D4:V4"/>
    <mergeCell ref="D6:V6"/>
    <mergeCell ref="D34:V34"/>
    <mergeCell ref="D35:V35"/>
    <mergeCell ref="D36:V36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74A28-1E3A-4964-A7D1-0658449E68A3}">
  <dimension ref="A1:G47"/>
  <sheetViews>
    <sheetView view="pageBreakPreview" topLeftCell="A6" zoomScale="80" zoomScaleNormal="100" zoomScaleSheetLayoutView="80" workbookViewId="0">
      <selection activeCell="E42" sqref="E42"/>
    </sheetView>
  </sheetViews>
  <sheetFormatPr defaultColWidth="9.109375" defaultRowHeight="15.6" x14ac:dyDescent="0.3"/>
  <cols>
    <col min="1" max="1" width="3.88671875" style="68" customWidth="1"/>
    <col min="2" max="2" width="26.109375" style="68" customWidth="1"/>
    <col min="3" max="3" width="2" style="68" bestFit="1" customWidth="1"/>
    <col min="4" max="4" width="29.44140625" style="68" customWidth="1"/>
    <col min="5" max="5" width="30" style="68" customWidth="1"/>
    <col min="6" max="6" width="2.33203125" style="68" customWidth="1"/>
    <col min="7" max="16384" width="9.109375" style="68"/>
  </cols>
  <sheetData>
    <row r="1" spans="1:6" s="88" customFormat="1" x14ac:dyDescent="0.3">
      <c r="A1" s="104"/>
      <c r="F1" s="71"/>
    </row>
    <row r="2" spans="1:6" ht="30" x14ac:dyDescent="0.3">
      <c r="B2" s="193" t="s">
        <v>113</v>
      </c>
      <c r="C2" s="193"/>
      <c r="D2" s="193"/>
      <c r="E2" s="193"/>
    </row>
    <row r="3" spans="1:6" ht="15.75" customHeight="1" x14ac:dyDescent="0.3">
      <c r="B3" s="105"/>
      <c r="C3" s="105"/>
      <c r="D3" s="105"/>
      <c r="E3" s="105"/>
    </row>
    <row r="4" spans="1:6" ht="15.75" customHeight="1" x14ac:dyDescent="0.3"/>
    <row r="5" spans="1:6" x14ac:dyDescent="0.3">
      <c r="B5" s="68" t="s">
        <v>114</v>
      </c>
      <c r="C5" s="68" t="s">
        <v>115</v>
      </c>
    </row>
    <row r="6" spans="1:6" ht="36" customHeight="1" x14ac:dyDescent="0.3">
      <c r="B6" s="68" t="s">
        <v>116</v>
      </c>
      <c r="C6" s="68" t="s">
        <v>115</v>
      </c>
      <c r="D6" s="194" t="s">
        <v>117</v>
      </c>
      <c r="E6" s="194"/>
    </row>
    <row r="8" spans="1:6" x14ac:dyDescent="0.3">
      <c r="B8" s="68" t="s">
        <v>118</v>
      </c>
      <c r="C8" s="68" t="s">
        <v>115</v>
      </c>
      <c r="D8" s="195" t="s">
        <v>131</v>
      </c>
      <c r="E8" s="195"/>
    </row>
    <row r="10" spans="1:6" ht="31.5" customHeight="1" x14ac:dyDescent="0.3">
      <c r="B10" s="68" t="s">
        <v>119</v>
      </c>
      <c r="C10" s="68" t="s">
        <v>115</v>
      </c>
      <c r="D10" s="194" t="s">
        <v>136</v>
      </c>
      <c r="E10" s="194"/>
    </row>
    <row r="12" spans="1:6" x14ac:dyDescent="0.3">
      <c r="B12" s="68" t="s">
        <v>120</v>
      </c>
      <c r="C12" s="68" t="s">
        <v>115</v>
      </c>
      <c r="D12" s="106" t="s">
        <v>134</v>
      </c>
    </row>
    <row r="16" spans="1:6" x14ac:dyDescent="0.3">
      <c r="C16" s="107" t="s">
        <v>121</v>
      </c>
      <c r="E16" s="107" t="s">
        <v>133</v>
      </c>
    </row>
    <row r="17" spans="1:5" x14ac:dyDescent="0.3">
      <c r="C17" s="107" t="s">
        <v>122</v>
      </c>
      <c r="E17" s="107" t="s">
        <v>123</v>
      </c>
    </row>
    <row r="18" spans="1:5" x14ac:dyDescent="0.3">
      <c r="C18" s="107" t="s">
        <v>124</v>
      </c>
      <c r="E18" s="107" t="s">
        <v>132</v>
      </c>
    </row>
    <row r="19" spans="1:5" x14ac:dyDescent="0.3">
      <c r="C19" s="107" t="s">
        <v>125</v>
      </c>
      <c r="E19" s="107"/>
    </row>
    <row r="24" spans="1:5" x14ac:dyDescent="0.3">
      <c r="C24" s="108" t="s">
        <v>126</v>
      </c>
      <c r="E24" s="115" t="s">
        <v>135</v>
      </c>
    </row>
    <row r="25" spans="1:5" x14ac:dyDescent="0.3">
      <c r="C25" s="107" t="s">
        <v>127</v>
      </c>
    </row>
    <row r="28" spans="1:5" x14ac:dyDescent="0.3">
      <c r="A28" s="196" t="s">
        <v>128</v>
      </c>
      <c r="B28" s="196"/>
      <c r="C28" s="196"/>
      <c r="D28" s="196"/>
      <c r="E28" s="196"/>
    </row>
    <row r="33" spans="1:7" x14ac:dyDescent="0.3">
      <c r="A33" s="197" t="s">
        <v>129</v>
      </c>
      <c r="B33" s="197"/>
      <c r="C33" s="197"/>
      <c r="D33" s="197"/>
      <c r="E33" s="197"/>
    </row>
    <row r="34" spans="1:7" x14ac:dyDescent="0.3">
      <c r="A34" s="192" t="s">
        <v>130</v>
      </c>
      <c r="B34" s="192"/>
      <c r="C34" s="192"/>
      <c r="D34" s="192"/>
      <c r="E34" s="192"/>
      <c r="F34" s="114"/>
      <c r="G34" s="114"/>
    </row>
    <row r="37" spans="1:7" s="111" customFormat="1" x14ac:dyDescent="0.3">
      <c r="A37" s="109"/>
      <c r="B37" s="110"/>
      <c r="E37" s="112"/>
      <c r="G37" s="112"/>
    </row>
    <row r="38" spans="1:7" s="111" customFormat="1" x14ac:dyDescent="0.3">
      <c r="A38" s="109"/>
      <c r="B38" s="110"/>
      <c r="E38" s="112"/>
      <c r="G38" s="112"/>
    </row>
    <row r="39" spans="1:7" s="111" customFormat="1" x14ac:dyDescent="0.3">
      <c r="A39" s="109"/>
      <c r="B39" s="110"/>
      <c r="E39" s="34"/>
      <c r="G39" s="112"/>
    </row>
    <row r="40" spans="1:7" s="111" customFormat="1" x14ac:dyDescent="0.3">
      <c r="A40" s="109"/>
      <c r="B40" s="110"/>
      <c r="E40" s="34"/>
      <c r="G40" s="112"/>
    </row>
    <row r="41" spans="1:7" s="111" customFormat="1" x14ac:dyDescent="0.3">
      <c r="A41" s="109"/>
      <c r="B41" s="110"/>
      <c r="E41" s="34"/>
      <c r="G41" s="112"/>
    </row>
    <row r="42" spans="1:7" s="111" customFormat="1" x14ac:dyDescent="0.3">
      <c r="A42" s="109"/>
      <c r="B42" s="110"/>
      <c r="E42" s="34"/>
      <c r="G42" s="112"/>
    </row>
    <row r="43" spans="1:7" s="111" customFormat="1" x14ac:dyDescent="0.3">
      <c r="A43" s="109"/>
      <c r="B43" s="110"/>
      <c r="E43" s="34"/>
      <c r="G43" s="112"/>
    </row>
    <row r="44" spans="1:7" s="111" customFormat="1" x14ac:dyDescent="0.3">
      <c r="A44" s="109"/>
      <c r="B44" s="110"/>
      <c r="E44" s="35"/>
      <c r="G44" s="112"/>
    </row>
    <row r="45" spans="1:7" s="111" customFormat="1" x14ac:dyDescent="0.3">
      <c r="A45" s="109"/>
      <c r="B45" s="110"/>
      <c r="E45" s="35"/>
      <c r="G45" s="112"/>
    </row>
    <row r="46" spans="1:7" s="111" customFormat="1" x14ac:dyDescent="0.3">
      <c r="A46" s="109"/>
      <c r="B46" s="110"/>
      <c r="E46" s="35"/>
      <c r="G46" s="112"/>
    </row>
    <row r="47" spans="1:7" x14ac:dyDescent="0.3">
      <c r="B47" s="113"/>
      <c r="C47" s="113"/>
      <c r="D47" s="113"/>
      <c r="E47" s="113"/>
    </row>
  </sheetData>
  <mergeCells count="7">
    <mergeCell ref="A34:E34"/>
    <mergeCell ref="B2:E2"/>
    <mergeCell ref="D6:E6"/>
    <mergeCell ref="D8:E8"/>
    <mergeCell ref="D10:E10"/>
    <mergeCell ref="A28:E28"/>
    <mergeCell ref="A33:E3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24CE8-E8EB-4C84-8FB6-BE1E333401FE}">
  <dimension ref="A2:I59"/>
  <sheetViews>
    <sheetView view="pageLayout" topLeftCell="A19" zoomScale="90" zoomScaleNormal="80" zoomScaleSheetLayoutView="119" zoomScalePageLayoutView="90" workbookViewId="0">
      <selection activeCell="E55" sqref="E55"/>
    </sheetView>
  </sheetViews>
  <sheetFormatPr defaultRowHeight="14.4" x14ac:dyDescent="0.3"/>
  <cols>
    <col min="1" max="1" width="5.44140625" customWidth="1"/>
    <col min="2" max="2" width="29.21875" customWidth="1"/>
    <col min="3" max="4" width="15.109375" customWidth="1"/>
    <col min="5" max="5" width="12.77734375" customWidth="1"/>
    <col min="6" max="6" width="18.33203125" customWidth="1"/>
    <col min="7" max="7" width="14.6640625" customWidth="1"/>
    <col min="8" max="8" width="8.21875" customWidth="1"/>
    <col min="9" max="9" width="14.109375" customWidth="1"/>
    <col min="10" max="10" width="3.44140625" customWidth="1"/>
  </cols>
  <sheetData>
    <row r="2" spans="1:9" ht="15" customHeight="1" x14ac:dyDescent="0.3">
      <c r="A2" s="170" t="s">
        <v>137</v>
      </c>
      <c r="B2" s="170"/>
      <c r="C2" s="170"/>
      <c r="D2" s="170"/>
      <c r="E2" s="170"/>
      <c r="F2" s="170"/>
      <c r="G2" s="170"/>
      <c r="H2" s="170"/>
      <c r="I2" s="170"/>
    </row>
    <row r="3" spans="1:9" ht="15" customHeight="1" x14ac:dyDescent="0.3">
      <c r="A3" s="170" t="s">
        <v>138</v>
      </c>
      <c r="B3" s="170"/>
      <c r="C3" s="170"/>
      <c r="D3" s="170"/>
      <c r="E3" s="170"/>
      <c r="F3" s="170"/>
      <c r="G3" s="170"/>
      <c r="H3" s="170"/>
      <c r="I3" s="170"/>
    </row>
    <row r="4" spans="1:9" ht="15" customHeight="1" x14ac:dyDescent="0.3">
      <c r="A4" s="69"/>
      <c r="B4" s="69"/>
      <c r="C4" s="69"/>
      <c r="D4" s="69"/>
      <c r="E4" s="69"/>
      <c r="F4" s="69"/>
      <c r="G4" s="69"/>
      <c r="H4" s="69"/>
      <c r="I4" s="69"/>
    </row>
    <row r="5" spans="1:9" ht="15" customHeight="1" x14ac:dyDescent="0.3">
      <c r="A5" s="69"/>
      <c r="B5" s="9" t="s">
        <v>19</v>
      </c>
      <c r="C5" s="9" t="s">
        <v>89</v>
      </c>
      <c r="D5" s="69"/>
      <c r="E5" s="69"/>
      <c r="F5" s="69"/>
      <c r="G5" s="69"/>
      <c r="H5" s="69"/>
      <c r="I5" s="69"/>
    </row>
    <row r="6" spans="1:9" ht="15" customHeight="1" x14ac:dyDescent="0.3">
      <c r="A6" s="70"/>
      <c r="B6" s="9" t="s">
        <v>0</v>
      </c>
      <c r="C6" s="9" t="s">
        <v>90</v>
      </c>
      <c r="D6" s="9"/>
      <c r="E6" s="70"/>
      <c r="F6" s="70"/>
      <c r="G6" s="70"/>
      <c r="H6" s="70"/>
      <c r="I6" s="70"/>
    </row>
    <row r="7" spans="1:9" ht="15" customHeight="1" x14ac:dyDescent="0.3">
      <c r="A7" s="70"/>
      <c r="B7" s="9" t="s">
        <v>1</v>
      </c>
      <c r="C7" s="9" t="s">
        <v>152</v>
      </c>
      <c r="D7" s="9"/>
      <c r="E7" s="70"/>
      <c r="F7" s="70"/>
      <c r="G7" s="70" t="s">
        <v>86</v>
      </c>
      <c r="H7" s="70"/>
      <c r="I7" s="70"/>
    </row>
    <row r="8" spans="1:9" ht="15" customHeight="1" x14ac:dyDescent="0.3">
      <c r="A8" s="95"/>
      <c r="B8" s="95" t="s">
        <v>103</v>
      </c>
      <c r="C8" s="95" t="s">
        <v>153</v>
      </c>
      <c r="D8" s="95"/>
      <c r="E8" s="95"/>
      <c r="F8" s="95"/>
      <c r="G8" s="95"/>
      <c r="H8" s="95"/>
      <c r="I8" s="95"/>
    </row>
    <row r="9" spans="1:9" x14ac:dyDescent="0.3">
      <c r="A9" s="95"/>
      <c r="B9" s="95"/>
      <c r="C9" s="95"/>
      <c r="D9" s="95"/>
      <c r="E9" s="95"/>
      <c r="F9" s="95"/>
      <c r="G9" s="95"/>
      <c r="H9" s="95"/>
      <c r="I9" s="95"/>
    </row>
    <row r="10" spans="1:9" x14ac:dyDescent="0.3">
      <c r="A10" s="198" t="s">
        <v>2</v>
      </c>
      <c r="B10" s="198" t="s">
        <v>139</v>
      </c>
      <c r="C10" s="202" t="s">
        <v>4</v>
      </c>
      <c r="D10" s="116" t="s">
        <v>140</v>
      </c>
      <c r="E10" s="205" t="s">
        <v>141</v>
      </c>
      <c r="F10" s="206"/>
      <c r="G10" s="206"/>
      <c r="H10" s="206"/>
      <c r="I10" s="207"/>
    </row>
    <row r="11" spans="1:9" x14ac:dyDescent="0.3">
      <c r="A11" s="199"/>
      <c r="B11" s="199"/>
      <c r="C11" s="203"/>
      <c r="D11" s="117" t="s">
        <v>142</v>
      </c>
      <c r="E11" s="116" t="s">
        <v>143</v>
      </c>
      <c r="F11" s="116" t="s">
        <v>53</v>
      </c>
      <c r="G11" s="116" t="s">
        <v>54</v>
      </c>
      <c r="H11" s="116" t="s">
        <v>144</v>
      </c>
      <c r="I11" s="116" t="s">
        <v>16</v>
      </c>
    </row>
    <row r="12" spans="1:9" ht="15" thickBot="1" x14ac:dyDescent="0.35">
      <c r="A12" s="200"/>
      <c r="B12" s="201"/>
      <c r="C12" s="204"/>
      <c r="D12" s="118" t="s">
        <v>145</v>
      </c>
      <c r="E12" s="119" t="s">
        <v>146</v>
      </c>
      <c r="F12" s="119" t="s">
        <v>146</v>
      </c>
      <c r="G12" s="119" t="s">
        <v>146</v>
      </c>
      <c r="H12" s="119" t="s">
        <v>146</v>
      </c>
      <c r="I12" s="119" t="s">
        <v>146</v>
      </c>
    </row>
    <row r="13" spans="1:9" s="4" customFormat="1" ht="15" customHeight="1" thickTop="1" x14ac:dyDescent="0.3">
      <c r="A13" s="120">
        <v>1</v>
      </c>
      <c r="B13" s="120">
        <v>2</v>
      </c>
      <c r="C13" s="120">
        <v>3</v>
      </c>
      <c r="D13" s="120">
        <v>4</v>
      </c>
      <c r="E13" s="120">
        <v>5</v>
      </c>
      <c r="F13" s="120">
        <v>6</v>
      </c>
      <c r="G13" s="120">
        <v>7</v>
      </c>
      <c r="H13" s="120">
        <v>8</v>
      </c>
      <c r="I13" s="120">
        <v>9</v>
      </c>
    </row>
    <row r="14" spans="1:9" ht="20.100000000000001" customHeight="1" thickBot="1" x14ac:dyDescent="0.35">
      <c r="A14" s="121">
        <v>1</v>
      </c>
      <c r="B14" s="122" t="s">
        <v>147</v>
      </c>
      <c r="C14" s="121" t="s">
        <v>155</v>
      </c>
      <c r="D14" s="122" t="s">
        <v>154</v>
      </c>
      <c r="E14" s="129" t="s">
        <v>148</v>
      </c>
      <c r="F14" s="133">
        <v>352000</v>
      </c>
      <c r="G14" s="134">
        <v>328000</v>
      </c>
      <c r="H14" s="130" t="s">
        <v>148</v>
      </c>
      <c r="I14" s="131">
        <v>8</v>
      </c>
    </row>
    <row r="15" spans="1:9" ht="20.100000000000001" customHeight="1" x14ac:dyDescent="0.3">
      <c r="A15" s="123"/>
      <c r="B15" s="122"/>
      <c r="C15" s="122"/>
      <c r="D15" s="122"/>
      <c r="E15" s="121"/>
      <c r="F15" s="122"/>
      <c r="G15" s="122"/>
      <c r="H15" s="122"/>
      <c r="I15" s="131"/>
    </row>
    <row r="16" spans="1:9" ht="20.100000000000001" customHeight="1" x14ac:dyDescent="0.3">
      <c r="A16" s="122"/>
      <c r="B16" s="122"/>
      <c r="C16" s="122"/>
      <c r="D16" s="122"/>
      <c r="E16" s="122"/>
      <c r="F16" s="128">
        <f>SUM(F14:F15)</f>
        <v>352000</v>
      </c>
      <c r="G16" s="128">
        <f>SUM(G14:G15)</f>
        <v>328000</v>
      </c>
      <c r="H16" s="122"/>
      <c r="I16" s="131">
        <f>SUM(I14:I15)</f>
        <v>8</v>
      </c>
    </row>
    <row r="17" spans="1:9" x14ac:dyDescent="0.3">
      <c r="A17" s="95"/>
      <c r="B17" s="95"/>
      <c r="C17" s="95"/>
      <c r="D17" s="95"/>
      <c r="E17" s="95"/>
      <c r="F17" s="95"/>
      <c r="G17" s="95"/>
      <c r="H17" s="95"/>
      <c r="I17" s="95"/>
    </row>
    <row r="18" spans="1:9" ht="15.6" x14ac:dyDescent="0.3">
      <c r="A18" s="95"/>
      <c r="B18" s="95"/>
      <c r="C18" s="95"/>
      <c r="D18" s="95"/>
      <c r="E18" s="95"/>
      <c r="F18" s="5"/>
      <c r="G18" s="41" t="s">
        <v>149</v>
      </c>
      <c r="H18" s="5"/>
      <c r="I18" s="5"/>
    </row>
    <row r="19" spans="1:9" x14ac:dyDescent="0.3">
      <c r="A19" s="95"/>
      <c r="B19" s="95"/>
      <c r="C19" s="95"/>
      <c r="D19" s="95"/>
      <c r="E19" s="95"/>
      <c r="F19" s="95"/>
      <c r="G19" s="5" t="s">
        <v>107</v>
      </c>
      <c r="H19" s="70"/>
      <c r="I19" s="95"/>
    </row>
    <row r="20" spans="1:9" x14ac:dyDescent="0.3">
      <c r="B20" s="132" t="s">
        <v>106</v>
      </c>
      <c r="C20" s="5"/>
      <c r="D20" s="95"/>
      <c r="E20" s="95"/>
      <c r="G20" s="5" t="s">
        <v>150</v>
      </c>
      <c r="H20" s="5"/>
      <c r="I20" s="5"/>
    </row>
    <row r="21" spans="1:9" x14ac:dyDescent="0.3">
      <c r="B21" s="132" t="s">
        <v>132</v>
      </c>
      <c r="C21" s="5"/>
      <c r="D21" s="95"/>
      <c r="E21" s="95"/>
      <c r="G21" s="1"/>
      <c r="H21" s="5"/>
      <c r="I21" s="5"/>
    </row>
    <row r="22" spans="1:9" x14ac:dyDescent="0.3">
      <c r="A22" s="95"/>
      <c r="B22" s="95"/>
      <c r="C22" s="95"/>
      <c r="D22" s="95"/>
      <c r="E22" s="95"/>
      <c r="F22" s="95"/>
      <c r="G22" s="5"/>
      <c r="H22" s="95"/>
      <c r="I22" s="95"/>
    </row>
    <row r="23" spans="1:9" x14ac:dyDescent="0.3">
      <c r="A23" s="95"/>
      <c r="B23" s="95"/>
      <c r="C23" s="95"/>
      <c r="D23" s="95"/>
      <c r="E23" s="95"/>
      <c r="F23" s="95"/>
      <c r="G23" s="5"/>
      <c r="H23" s="95"/>
      <c r="I23" s="95"/>
    </row>
    <row r="24" spans="1:9" x14ac:dyDescent="0.3">
      <c r="A24" s="95"/>
      <c r="B24" s="95"/>
      <c r="C24" s="95"/>
      <c r="D24" s="95"/>
      <c r="E24" s="95"/>
      <c r="F24" s="95"/>
      <c r="G24" s="5"/>
      <c r="H24" s="95"/>
      <c r="I24" s="95"/>
    </row>
    <row r="25" spans="1:9" x14ac:dyDescent="0.3">
      <c r="A25" s="95"/>
      <c r="B25" s="95"/>
      <c r="C25" s="95"/>
      <c r="D25" s="95"/>
      <c r="E25" s="95"/>
      <c r="F25" s="95"/>
      <c r="G25" s="5"/>
      <c r="H25" s="95"/>
      <c r="I25" s="95"/>
    </row>
    <row r="26" spans="1:9" ht="15.6" x14ac:dyDescent="0.3">
      <c r="A26" s="5"/>
      <c r="B26" s="34" t="s">
        <v>96</v>
      </c>
      <c r="C26" s="5"/>
      <c r="D26" s="95"/>
      <c r="E26" s="95"/>
      <c r="F26" s="5"/>
      <c r="G26" s="41" t="s">
        <v>151</v>
      </c>
      <c r="H26" s="5"/>
      <c r="I26" s="5"/>
    </row>
    <row r="27" spans="1:9" ht="15.6" x14ac:dyDescent="0.3">
      <c r="A27" s="5"/>
      <c r="B27" s="34"/>
      <c r="C27" s="5"/>
      <c r="D27" s="95"/>
      <c r="E27" s="95"/>
      <c r="F27" s="5"/>
      <c r="G27" s="41"/>
      <c r="H27" s="5"/>
      <c r="I27" s="5"/>
    </row>
    <row r="28" spans="1:9" ht="15.6" x14ac:dyDescent="0.3">
      <c r="A28" s="5"/>
      <c r="B28" s="34"/>
      <c r="C28" s="5"/>
      <c r="D28" s="95"/>
      <c r="E28" s="95"/>
      <c r="F28" s="5"/>
      <c r="G28" s="41"/>
      <c r="H28" s="5"/>
      <c r="I28" s="5"/>
    </row>
    <row r="29" spans="1:9" ht="15.6" x14ac:dyDescent="0.3">
      <c r="A29" s="5"/>
      <c r="B29" s="34"/>
      <c r="C29" s="5"/>
      <c r="D29" s="95"/>
      <c r="E29" s="95"/>
      <c r="F29" s="5"/>
      <c r="G29" s="41"/>
      <c r="H29" s="5"/>
      <c r="I29" s="5"/>
    </row>
    <row r="30" spans="1:9" ht="15.6" x14ac:dyDescent="0.3">
      <c r="A30" s="5"/>
      <c r="B30" s="34"/>
      <c r="C30" s="5"/>
      <c r="D30" s="95"/>
      <c r="E30" s="95"/>
      <c r="F30" s="5"/>
      <c r="G30" s="41"/>
      <c r="H30" s="5"/>
      <c r="I30" s="5"/>
    </row>
    <row r="31" spans="1:9" ht="15.6" x14ac:dyDescent="0.3">
      <c r="A31" s="5"/>
      <c r="B31" s="34"/>
      <c r="C31" s="5"/>
      <c r="D31" s="95"/>
      <c r="E31" s="95"/>
      <c r="F31" s="5"/>
      <c r="G31" s="41"/>
      <c r="H31" s="5"/>
      <c r="I31" s="5"/>
    </row>
    <row r="32" spans="1:9" ht="15.6" x14ac:dyDescent="0.3">
      <c r="A32" s="5"/>
      <c r="B32" s="34"/>
      <c r="C32" s="5"/>
      <c r="D32" s="95"/>
      <c r="E32" s="95"/>
      <c r="F32" s="5"/>
      <c r="G32" s="41"/>
      <c r="H32" s="5"/>
      <c r="I32" s="5"/>
    </row>
    <row r="35" spans="1:9" x14ac:dyDescent="0.3">
      <c r="A35" s="170" t="s">
        <v>137</v>
      </c>
      <c r="B35" s="170"/>
      <c r="C35" s="170"/>
      <c r="D35" s="170"/>
      <c r="E35" s="170"/>
      <c r="F35" s="170"/>
      <c r="G35" s="170"/>
      <c r="H35" s="170"/>
      <c r="I35" s="170"/>
    </row>
    <row r="36" spans="1:9" x14ac:dyDescent="0.3">
      <c r="A36" s="170" t="s">
        <v>138</v>
      </c>
      <c r="B36" s="170"/>
      <c r="C36" s="170"/>
      <c r="D36" s="170"/>
      <c r="E36" s="170"/>
      <c r="F36" s="170"/>
      <c r="G36" s="170"/>
      <c r="H36" s="170"/>
      <c r="I36" s="170"/>
    </row>
    <row r="37" spans="1:9" x14ac:dyDescent="0.3">
      <c r="A37" s="76"/>
      <c r="B37" s="76"/>
      <c r="C37" s="76"/>
      <c r="D37" s="76"/>
      <c r="E37" s="76"/>
      <c r="F37" s="76"/>
      <c r="G37" s="76"/>
      <c r="H37" s="76"/>
      <c r="I37" s="76"/>
    </row>
    <row r="38" spans="1:9" x14ac:dyDescent="0.3">
      <c r="A38" s="76"/>
      <c r="B38" s="9" t="s">
        <v>19</v>
      </c>
      <c r="C38" s="9" t="s">
        <v>170</v>
      </c>
      <c r="D38" s="76"/>
      <c r="E38" s="76"/>
      <c r="F38" s="76"/>
      <c r="G38" s="76"/>
      <c r="H38" s="76"/>
      <c r="I38" s="76"/>
    </row>
    <row r="39" spans="1:9" x14ac:dyDescent="0.3">
      <c r="A39" s="70"/>
      <c r="B39" s="9" t="s">
        <v>0</v>
      </c>
      <c r="C39" s="9" t="s">
        <v>90</v>
      </c>
      <c r="D39" s="9"/>
      <c r="E39" s="70"/>
      <c r="F39" s="70"/>
      <c r="G39" s="70"/>
      <c r="H39" s="70"/>
      <c r="I39" s="70"/>
    </row>
    <row r="40" spans="1:9" x14ac:dyDescent="0.3">
      <c r="A40" s="70"/>
      <c r="B40" s="9" t="s">
        <v>1</v>
      </c>
      <c r="C40" s="9" t="s">
        <v>152</v>
      </c>
      <c r="D40" s="9"/>
      <c r="E40" s="70"/>
      <c r="F40" s="70"/>
      <c r="G40" s="70" t="s">
        <v>86</v>
      </c>
      <c r="H40" s="70"/>
      <c r="I40" s="70"/>
    </row>
    <row r="41" spans="1:9" x14ac:dyDescent="0.3">
      <c r="A41" s="95"/>
      <c r="B41" s="95" t="s">
        <v>103</v>
      </c>
      <c r="C41" s="95" t="s">
        <v>153</v>
      </c>
      <c r="D41" s="95"/>
      <c r="E41" s="95"/>
      <c r="F41" s="95"/>
      <c r="G41" s="95"/>
      <c r="H41" s="95"/>
      <c r="I41" s="95"/>
    </row>
    <row r="42" spans="1:9" x14ac:dyDescent="0.3">
      <c r="A42" s="95"/>
      <c r="B42" s="95"/>
      <c r="C42" s="95"/>
      <c r="D42" s="95"/>
      <c r="E42" s="95"/>
      <c r="F42" s="95"/>
      <c r="G42" s="95"/>
      <c r="H42" s="95"/>
      <c r="I42" s="95"/>
    </row>
    <row r="43" spans="1:9" x14ac:dyDescent="0.3">
      <c r="A43" s="198" t="s">
        <v>2</v>
      </c>
      <c r="B43" s="198" t="s">
        <v>139</v>
      </c>
      <c r="C43" s="202" t="s">
        <v>4</v>
      </c>
      <c r="D43" s="116" t="s">
        <v>140</v>
      </c>
      <c r="E43" s="205" t="s">
        <v>141</v>
      </c>
      <c r="F43" s="206"/>
      <c r="G43" s="206"/>
      <c r="H43" s="206"/>
      <c r="I43" s="207"/>
    </row>
    <row r="44" spans="1:9" x14ac:dyDescent="0.3">
      <c r="A44" s="199"/>
      <c r="B44" s="199"/>
      <c r="C44" s="203"/>
      <c r="D44" s="117" t="s">
        <v>142</v>
      </c>
      <c r="E44" s="116" t="s">
        <v>143</v>
      </c>
      <c r="F44" s="116" t="s">
        <v>53</v>
      </c>
      <c r="G44" s="116" t="s">
        <v>54</v>
      </c>
      <c r="H44" s="116" t="s">
        <v>144</v>
      </c>
      <c r="I44" s="116" t="s">
        <v>16</v>
      </c>
    </row>
    <row r="45" spans="1:9" ht="15" thickBot="1" x14ac:dyDescent="0.35">
      <c r="A45" s="200"/>
      <c r="B45" s="201"/>
      <c r="C45" s="204"/>
      <c r="D45" s="118" t="s">
        <v>145</v>
      </c>
      <c r="E45" s="119" t="s">
        <v>146</v>
      </c>
      <c r="F45" s="119" t="s">
        <v>146</v>
      </c>
      <c r="G45" s="119" t="s">
        <v>146</v>
      </c>
      <c r="H45" s="119" t="s">
        <v>146</v>
      </c>
      <c r="I45" s="119" t="s">
        <v>146</v>
      </c>
    </row>
    <row r="46" spans="1:9" ht="15" thickTop="1" x14ac:dyDescent="0.3">
      <c r="A46" s="120">
        <v>1</v>
      </c>
      <c r="B46" s="120">
        <v>2</v>
      </c>
      <c r="C46" s="120">
        <v>3</v>
      </c>
      <c r="D46" s="120">
        <v>4</v>
      </c>
      <c r="E46" s="120">
        <v>5</v>
      </c>
      <c r="F46" s="120">
        <v>6</v>
      </c>
      <c r="G46" s="120">
        <v>7</v>
      </c>
      <c r="H46" s="120">
        <v>8</v>
      </c>
      <c r="I46" s="120">
        <v>9</v>
      </c>
    </row>
    <row r="47" spans="1:9" ht="15" thickBot="1" x14ac:dyDescent="0.35">
      <c r="A47" s="121">
        <v>1</v>
      </c>
      <c r="B47" s="122" t="s">
        <v>147</v>
      </c>
      <c r="C47" s="121" t="s">
        <v>155</v>
      </c>
      <c r="D47" s="122" t="s">
        <v>154</v>
      </c>
      <c r="E47" s="129" t="s">
        <v>148</v>
      </c>
      <c r="F47" s="133">
        <v>352000</v>
      </c>
      <c r="G47" s="134">
        <v>328000</v>
      </c>
      <c r="H47" s="130" t="s">
        <v>148</v>
      </c>
      <c r="I47" s="131">
        <v>8</v>
      </c>
    </row>
    <row r="48" spans="1:9" x14ac:dyDescent="0.3">
      <c r="A48" s="123"/>
      <c r="B48" s="122"/>
      <c r="C48" s="122"/>
      <c r="D48" s="122"/>
      <c r="E48" s="121"/>
      <c r="F48" s="122"/>
      <c r="G48" s="122"/>
      <c r="H48" s="122"/>
      <c r="I48" s="131"/>
    </row>
    <row r="49" spans="1:9" x14ac:dyDescent="0.3">
      <c r="A49" s="122"/>
      <c r="B49" s="122"/>
      <c r="C49" s="122"/>
      <c r="D49" s="122"/>
      <c r="E49" s="122"/>
      <c r="F49" s="128">
        <f>SUM(F47:F48)</f>
        <v>352000</v>
      </c>
      <c r="G49" s="128">
        <f>SUM(G47:G48)</f>
        <v>328000</v>
      </c>
      <c r="H49" s="122"/>
      <c r="I49" s="131">
        <f>SUM(I47:I48)</f>
        <v>8</v>
      </c>
    </row>
    <row r="50" spans="1:9" x14ac:dyDescent="0.3">
      <c r="A50" s="95"/>
      <c r="B50" s="95"/>
      <c r="C50" s="95"/>
      <c r="D50" s="95"/>
      <c r="E50" s="95"/>
      <c r="F50" s="95"/>
      <c r="G50" s="95"/>
      <c r="H50" s="95"/>
      <c r="I50" s="95"/>
    </row>
    <row r="51" spans="1:9" ht="15.6" x14ac:dyDescent="0.3">
      <c r="A51" s="95"/>
      <c r="B51" s="95"/>
      <c r="C51" s="95"/>
      <c r="D51" s="95"/>
      <c r="E51" s="95"/>
      <c r="F51" s="5"/>
      <c r="G51" s="41" t="s">
        <v>149</v>
      </c>
      <c r="H51" s="5"/>
      <c r="I51" s="5"/>
    </row>
    <row r="52" spans="1:9" x14ac:dyDescent="0.3">
      <c r="A52" s="95"/>
      <c r="B52" s="95"/>
      <c r="C52" s="95"/>
      <c r="D52" s="95"/>
      <c r="E52" s="95"/>
      <c r="F52" s="95"/>
      <c r="G52" s="5" t="s">
        <v>107</v>
      </c>
      <c r="H52" s="70"/>
      <c r="I52" s="95"/>
    </row>
    <row r="53" spans="1:9" x14ac:dyDescent="0.3">
      <c r="B53" s="132" t="s">
        <v>106</v>
      </c>
      <c r="C53" s="5"/>
      <c r="D53" s="95"/>
      <c r="E53" s="95"/>
      <c r="G53" s="5" t="s">
        <v>150</v>
      </c>
      <c r="H53" s="5"/>
      <c r="I53" s="5"/>
    </row>
    <row r="54" spans="1:9" x14ac:dyDescent="0.3">
      <c r="B54" s="132" t="s">
        <v>132</v>
      </c>
      <c r="C54" s="5"/>
      <c r="D54" s="95"/>
      <c r="E54" s="95"/>
      <c r="G54" s="1"/>
      <c r="H54" s="5"/>
      <c r="I54" s="5"/>
    </row>
    <row r="55" spans="1:9" x14ac:dyDescent="0.3">
      <c r="A55" s="95"/>
      <c r="B55" s="95"/>
      <c r="C55" s="95"/>
      <c r="D55" s="95"/>
      <c r="E55" s="95"/>
      <c r="F55" s="95"/>
      <c r="G55" s="5"/>
      <c r="H55" s="95"/>
      <c r="I55" s="95"/>
    </row>
    <row r="56" spans="1:9" x14ac:dyDescent="0.3">
      <c r="A56" s="95"/>
      <c r="B56" s="95"/>
      <c r="C56" s="95"/>
      <c r="D56" s="95"/>
      <c r="E56" s="95"/>
      <c r="F56" s="95"/>
      <c r="G56" s="5"/>
      <c r="H56" s="95"/>
      <c r="I56" s="95"/>
    </row>
    <row r="57" spans="1:9" x14ac:dyDescent="0.3">
      <c r="A57" s="95"/>
      <c r="B57" s="95"/>
      <c r="C57" s="95"/>
      <c r="D57" s="95"/>
      <c r="E57" s="95"/>
      <c r="F57" s="95"/>
      <c r="G57" s="5"/>
      <c r="H57" s="95"/>
      <c r="I57" s="95"/>
    </row>
    <row r="58" spans="1:9" x14ac:dyDescent="0.3">
      <c r="A58" s="95"/>
      <c r="B58" s="95"/>
      <c r="C58" s="95"/>
      <c r="D58" s="95"/>
      <c r="E58" s="95"/>
      <c r="F58" s="95"/>
      <c r="G58" s="5"/>
      <c r="H58" s="95"/>
      <c r="I58" s="95"/>
    </row>
    <row r="59" spans="1:9" ht="15.6" x14ac:dyDescent="0.3">
      <c r="A59" s="5"/>
      <c r="B59" s="34" t="s">
        <v>96</v>
      </c>
      <c r="C59" s="5"/>
      <c r="D59" s="95"/>
      <c r="E59" s="95"/>
      <c r="F59" s="5"/>
      <c r="G59" s="41" t="s">
        <v>151</v>
      </c>
      <c r="H59" s="5"/>
      <c r="I59" s="5"/>
    </row>
  </sheetData>
  <mergeCells count="12">
    <mergeCell ref="A35:I35"/>
    <mergeCell ref="A36:I36"/>
    <mergeCell ref="A43:A45"/>
    <mergeCell ref="B43:B45"/>
    <mergeCell ref="C43:C45"/>
    <mergeCell ref="E43:I43"/>
    <mergeCell ref="A2:I2"/>
    <mergeCell ref="A3:I3"/>
    <mergeCell ref="A10:A12"/>
    <mergeCell ref="B10:B12"/>
    <mergeCell ref="C10:C12"/>
    <mergeCell ref="E10:I10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4282A-30B2-4117-9E6E-360AF0F8331D}">
  <dimension ref="A1:J78"/>
  <sheetViews>
    <sheetView view="pageBreakPreview" topLeftCell="A43" zoomScale="112" zoomScaleNormal="100" zoomScaleSheetLayoutView="112" workbookViewId="0">
      <selection activeCell="C77" sqref="C77"/>
    </sheetView>
  </sheetViews>
  <sheetFormatPr defaultColWidth="8.88671875" defaultRowHeight="15.6" x14ac:dyDescent="0.3"/>
  <cols>
    <col min="1" max="1" width="6.5546875" style="88" customWidth="1"/>
    <col min="2" max="2" width="33.33203125" style="138" customWidth="1"/>
    <col min="3" max="4" width="10.5546875" style="88" customWidth="1"/>
    <col min="5" max="5" width="8.88671875" style="34" customWidth="1"/>
    <col min="6" max="6" width="9.109375" style="34" customWidth="1"/>
    <col min="7" max="7" width="13.6640625" style="88" customWidth="1"/>
    <col min="8" max="8" width="2.6640625" style="88" customWidth="1"/>
    <col min="9" max="16384" width="8.88671875" style="88"/>
  </cols>
  <sheetData>
    <row r="1" spans="1:7" ht="16.2" customHeight="1" x14ac:dyDescent="0.3">
      <c r="A1" s="185" t="s">
        <v>156</v>
      </c>
      <c r="B1" s="185"/>
      <c r="C1" s="185"/>
      <c r="D1" s="185"/>
      <c r="E1" s="185"/>
      <c r="F1" s="185"/>
      <c r="G1" s="185"/>
    </row>
    <row r="2" spans="1:7" ht="16.2" customHeight="1" x14ac:dyDescent="0.3">
      <c r="A2" s="185" t="s">
        <v>138</v>
      </c>
      <c r="B2" s="185"/>
      <c r="C2" s="185"/>
      <c r="D2" s="185"/>
      <c r="E2" s="185"/>
      <c r="F2" s="185"/>
      <c r="G2" s="185"/>
    </row>
    <row r="3" spans="1:7" ht="16.2" customHeight="1" x14ac:dyDescent="0.3">
      <c r="A3" s="71"/>
      <c r="B3" s="142"/>
      <c r="C3" s="71"/>
      <c r="D3" s="71"/>
      <c r="E3" s="35"/>
      <c r="F3" s="35"/>
      <c r="G3" s="71"/>
    </row>
    <row r="4" spans="1:7" ht="16.2" customHeight="1" x14ac:dyDescent="0.3">
      <c r="A4" s="71"/>
      <c r="B4" s="143" t="s">
        <v>19</v>
      </c>
      <c r="C4" s="71"/>
      <c r="D4" s="44" t="s">
        <v>89</v>
      </c>
      <c r="E4" s="35"/>
      <c r="F4" s="35"/>
      <c r="G4" s="71"/>
    </row>
    <row r="5" spans="1:7" ht="16.2" customHeight="1" x14ac:dyDescent="0.3">
      <c r="A5" s="72"/>
      <c r="B5" s="143" t="s">
        <v>0</v>
      </c>
      <c r="D5" s="44" t="s">
        <v>90</v>
      </c>
      <c r="G5" s="72"/>
    </row>
    <row r="6" spans="1:7" ht="16.2" customHeight="1" x14ac:dyDescent="0.3">
      <c r="A6" s="72"/>
      <c r="B6" s="143" t="s">
        <v>1</v>
      </c>
      <c r="D6" s="44" t="s">
        <v>91</v>
      </c>
      <c r="G6" s="72"/>
    </row>
    <row r="7" spans="1:7" ht="16.2" customHeight="1" x14ac:dyDescent="0.3"/>
    <row r="8" spans="1:7" s="138" customFormat="1" ht="27" customHeight="1" x14ac:dyDescent="0.3">
      <c r="A8" s="208" t="s">
        <v>2</v>
      </c>
      <c r="B8" s="208" t="s">
        <v>157</v>
      </c>
      <c r="C8" s="212" t="s">
        <v>158</v>
      </c>
      <c r="D8" s="213"/>
      <c r="E8" s="214" t="s">
        <v>159</v>
      </c>
      <c r="F8" s="215"/>
      <c r="G8" s="208" t="s">
        <v>162</v>
      </c>
    </row>
    <row r="9" spans="1:7" s="138" customFormat="1" ht="21.6" customHeight="1" x14ac:dyDescent="0.3">
      <c r="A9" s="209"/>
      <c r="B9" s="209"/>
      <c r="C9" s="208" t="s">
        <v>16</v>
      </c>
      <c r="D9" s="208" t="s">
        <v>160</v>
      </c>
      <c r="E9" s="84" t="s">
        <v>161</v>
      </c>
      <c r="F9" s="84" t="s">
        <v>161</v>
      </c>
      <c r="G9" s="209"/>
    </row>
    <row r="10" spans="1:7" s="138" customFormat="1" ht="29.4" customHeight="1" thickBot="1" x14ac:dyDescent="0.35">
      <c r="A10" s="210"/>
      <c r="B10" s="211"/>
      <c r="C10" s="210"/>
      <c r="D10" s="210"/>
      <c r="E10" s="139" t="s">
        <v>163</v>
      </c>
      <c r="F10" s="139" t="s">
        <v>164</v>
      </c>
      <c r="G10" s="210"/>
    </row>
    <row r="11" spans="1:7" ht="19.95" customHeight="1" thickTop="1" x14ac:dyDescent="0.3">
      <c r="A11" s="136">
        <v>1</v>
      </c>
      <c r="B11" s="144">
        <v>2</v>
      </c>
      <c r="C11" s="136">
        <v>3</v>
      </c>
      <c r="D11" s="136">
        <v>4</v>
      </c>
      <c r="E11" s="140">
        <v>5</v>
      </c>
      <c r="F11" s="140">
        <v>6</v>
      </c>
      <c r="G11" s="136">
        <v>7</v>
      </c>
    </row>
    <row r="12" spans="1:7" ht="19.95" customHeight="1" x14ac:dyDescent="0.3">
      <c r="A12" s="93">
        <v>1</v>
      </c>
      <c r="B12" s="145" t="s">
        <v>56</v>
      </c>
      <c r="C12" s="147">
        <v>1</v>
      </c>
      <c r="D12" s="121" t="s">
        <v>75</v>
      </c>
      <c r="E12" s="141"/>
      <c r="F12" s="141" t="s">
        <v>166</v>
      </c>
      <c r="G12" s="94" t="s">
        <v>167</v>
      </c>
    </row>
    <row r="13" spans="1:7" ht="19.95" customHeight="1" x14ac:dyDescent="0.3">
      <c r="A13" s="93">
        <v>2</v>
      </c>
      <c r="B13" s="145" t="s">
        <v>57</v>
      </c>
      <c r="C13" s="147">
        <v>1</v>
      </c>
      <c r="D13" s="121" t="s">
        <v>75</v>
      </c>
      <c r="E13" s="141"/>
      <c r="F13" s="141" t="s">
        <v>166</v>
      </c>
      <c r="G13" s="94" t="s">
        <v>167</v>
      </c>
    </row>
    <row r="14" spans="1:7" ht="19.95" customHeight="1" x14ac:dyDescent="0.3">
      <c r="A14" s="93">
        <v>3</v>
      </c>
      <c r="B14" s="145" t="s">
        <v>58</v>
      </c>
      <c r="C14" s="147">
        <v>1</v>
      </c>
      <c r="D14" s="121" t="s">
        <v>75</v>
      </c>
      <c r="E14" s="141"/>
      <c r="F14" s="141" t="s">
        <v>166</v>
      </c>
      <c r="G14" s="94" t="s">
        <v>167</v>
      </c>
    </row>
    <row r="15" spans="1:7" ht="19.95" customHeight="1" x14ac:dyDescent="0.3">
      <c r="A15" s="93">
        <v>4</v>
      </c>
      <c r="B15" s="145" t="s">
        <v>59</v>
      </c>
      <c r="C15" s="147">
        <v>1</v>
      </c>
      <c r="D15" s="121" t="s">
        <v>72</v>
      </c>
      <c r="E15" s="141"/>
      <c r="F15" s="141" t="s">
        <v>166</v>
      </c>
      <c r="G15" s="94" t="s">
        <v>167</v>
      </c>
    </row>
    <row r="16" spans="1:7" ht="19.95" customHeight="1" x14ac:dyDescent="0.3">
      <c r="A16" s="93">
        <v>5</v>
      </c>
      <c r="B16" s="145" t="s">
        <v>60</v>
      </c>
      <c r="C16" s="147">
        <v>1</v>
      </c>
      <c r="D16" s="121" t="s">
        <v>72</v>
      </c>
      <c r="E16" s="141"/>
      <c r="F16" s="141" t="s">
        <v>166</v>
      </c>
      <c r="G16" s="94" t="s">
        <v>167</v>
      </c>
    </row>
    <row r="17" spans="1:7" ht="32.4" customHeight="1" x14ac:dyDescent="0.3">
      <c r="A17" s="93">
        <v>6</v>
      </c>
      <c r="B17" s="145" t="s">
        <v>61</v>
      </c>
      <c r="C17" s="147">
        <v>4</v>
      </c>
      <c r="D17" s="121" t="s">
        <v>72</v>
      </c>
      <c r="E17" s="141"/>
      <c r="F17" s="141" t="s">
        <v>166</v>
      </c>
      <c r="G17" s="94" t="s">
        <v>167</v>
      </c>
    </row>
    <row r="18" spans="1:7" ht="19.95" customHeight="1" x14ac:dyDescent="0.3">
      <c r="A18" s="93">
        <v>7</v>
      </c>
      <c r="B18" s="145" t="s">
        <v>62</v>
      </c>
      <c r="C18" s="147">
        <v>2</v>
      </c>
      <c r="D18" s="121" t="s">
        <v>72</v>
      </c>
      <c r="E18" s="141"/>
      <c r="F18" s="141" t="s">
        <v>166</v>
      </c>
      <c r="G18" s="94" t="s">
        <v>167</v>
      </c>
    </row>
    <row r="19" spans="1:7" ht="19.95" customHeight="1" x14ac:dyDescent="0.3">
      <c r="A19" s="93">
        <v>8</v>
      </c>
      <c r="B19" s="145" t="s">
        <v>77</v>
      </c>
      <c r="C19" s="147">
        <v>16</v>
      </c>
      <c r="D19" s="121" t="s">
        <v>72</v>
      </c>
      <c r="E19" s="141" t="s">
        <v>166</v>
      </c>
      <c r="F19" s="141"/>
      <c r="G19" s="94" t="s">
        <v>167</v>
      </c>
    </row>
    <row r="20" spans="1:7" ht="19.95" customHeight="1" x14ac:dyDescent="0.3">
      <c r="A20" s="93">
        <v>9</v>
      </c>
      <c r="B20" s="145" t="s">
        <v>63</v>
      </c>
      <c r="C20" s="147">
        <v>1</v>
      </c>
      <c r="D20" s="121" t="s">
        <v>72</v>
      </c>
      <c r="E20" s="141"/>
      <c r="F20" s="141" t="s">
        <v>166</v>
      </c>
      <c r="G20" s="94" t="s">
        <v>167</v>
      </c>
    </row>
    <row r="21" spans="1:7" ht="19.95" customHeight="1" x14ac:dyDescent="0.3">
      <c r="A21" s="93">
        <v>10</v>
      </c>
      <c r="B21" s="145" t="s">
        <v>64</v>
      </c>
      <c r="C21" s="147">
        <v>3</v>
      </c>
      <c r="D21" s="121" t="s">
        <v>76</v>
      </c>
      <c r="E21" s="141"/>
      <c r="F21" s="141" t="s">
        <v>166</v>
      </c>
      <c r="G21" s="94" t="s">
        <v>167</v>
      </c>
    </row>
    <row r="22" spans="1:7" ht="28.8" customHeight="1" x14ac:dyDescent="0.3">
      <c r="A22" s="93">
        <v>11</v>
      </c>
      <c r="B22" s="145" t="s">
        <v>65</v>
      </c>
      <c r="C22" s="147">
        <v>6</v>
      </c>
      <c r="D22" s="121" t="s">
        <v>75</v>
      </c>
      <c r="E22" s="141"/>
      <c r="F22" s="141" t="s">
        <v>166</v>
      </c>
      <c r="G22" s="94" t="s">
        <v>167</v>
      </c>
    </row>
    <row r="23" spans="1:7" ht="31.8" customHeight="1" x14ac:dyDescent="0.3">
      <c r="A23" s="93">
        <v>12</v>
      </c>
      <c r="B23" s="145" t="s">
        <v>66</v>
      </c>
      <c r="C23" s="147">
        <v>4</v>
      </c>
      <c r="D23" s="121" t="s">
        <v>75</v>
      </c>
      <c r="E23" s="141"/>
      <c r="F23" s="141" t="s">
        <v>166</v>
      </c>
      <c r="G23" s="94" t="s">
        <v>167</v>
      </c>
    </row>
    <row r="24" spans="1:7" ht="28.8" customHeight="1" x14ac:dyDescent="0.3">
      <c r="A24" s="93">
        <v>13</v>
      </c>
      <c r="B24" s="145" t="s">
        <v>67</v>
      </c>
      <c r="C24" s="147">
        <v>10</v>
      </c>
      <c r="D24" s="121" t="s">
        <v>75</v>
      </c>
      <c r="E24" s="141"/>
      <c r="F24" s="141" t="s">
        <v>166</v>
      </c>
      <c r="G24" s="94" t="s">
        <v>167</v>
      </c>
    </row>
    <row r="25" spans="1:7" ht="19.95" customHeight="1" x14ac:dyDescent="0.3">
      <c r="A25" s="93">
        <v>14</v>
      </c>
      <c r="B25" s="145" t="s">
        <v>68</v>
      </c>
      <c r="C25" s="147">
        <v>6</v>
      </c>
      <c r="D25" s="121" t="s">
        <v>74</v>
      </c>
      <c r="E25" s="141"/>
      <c r="F25" s="141" t="s">
        <v>166</v>
      </c>
      <c r="G25" s="94" t="s">
        <v>167</v>
      </c>
    </row>
    <row r="26" spans="1:7" ht="19.95" customHeight="1" x14ac:dyDescent="0.3">
      <c r="A26" s="93">
        <v>15</v>
      </c>
      <c r="B26" s="145" t="s">
        <v>69</v>
      </c>
      <c r="C26" s="147">
        <v>0.5</v>
      </c>
      <c r="D26" s="121" t="s">
        <v>74</v>
      </c>
      <c r="E26" s="141" t="s">
        <v>166</v>
      </c>
      <c r="F26" s="141"/>
      <c r="G26" s="94" t="s">
        <v>167</v>
      </c>
    </row>
    <row r="27" spans="1:7" ht="19.95" customHeight="1" x14ac:dyDescent="0.3">
      <c r="A27" s="93">
        <v>16</v>
      </c>
      <c r="B27" s="145" t="s">
        <v>70</v>
      </c>
      <c r="C27" s="147">
        <v>1</v>
      </c>
      <c r="D27" s="121" t="s">
        <v>73</v>
      </c>
      <c r="E27" s="141"/>
      <c r="F27" s="141" t="s">
        <v>166</v>
      </c>
      <c r="G27" s="94" t="s">
        <v>167</v>
      </c>
    </row>
    <row r="28" spans="1:7" ht="19.95" customHeight="1" x14ac:dyDescent="0.3">
      <c r="A28" s="93">
        <v>17</v>
      </c>
      <c r="B28" s="145" t="s">
        <v>71</v>
      </c>
      <c r="C28" s="147">
        <v>1</v>
      </c>
      <c r="D28" s="121" t="s">
        <v>72</v>
      </c>
      <c r="E28" s="141" t="s">
        <v>166</v>
      </c>
      <c r="F28" s="141"/>
      <c r="G28" s="94" t="s">
        <v>167</v>
      </c>
    </row>
    <row r="29" spans="1:7" ht="19.95" customHeight="1" x14ac:dyDescent="0.3">
      <c r="A29" s="93">
        <v>18</v>
      </c>
      <c r="B29" s="146"/>
      <c r="C29" s="94"/>
      <c r="D29" s="93"/>
      <c r="E29" s="141"/>
      <c r="F29" s="141"/>
      <c r="G29" s="94"/>
    </row>
    <row r="30" spans="1:7" ht="19.95" customHeight="1" x14ac:dyDescent="0.3"/>
    <row r="31" spans="1:7" ht="19.95" customHeight="1" x14ac:dyDescent="0.3">
      <c r="F31" s="34" t="s">
        <v>149</v>
      </c>
      <c r="G31" s="41"/>
    </row>
    <row r="32" spans="1:7" ht="19.95" customHeight="1" x14ac:dyDescent="0.3">
      <c r="B32" s="138" t="s">
        <v>106</v>
      </c>
      <c r="F32" s="34" t="s">
        <v>107</v>
      </c>
    </row>
    <row r="33" spans="1:7" ht="19.95" customHeight="1" x14ac:dyDescent="0.3">
      <c r="B33" s="138" t="s">
        <v>132</v>
      </c>
      <c r="C33" s="41"/>
      <c r="F33" s="34" t="s">
        <v>168</v>
      </c>
      <c r="G33" s="41"/>
    </row>
    <row r="34" spans="1:7" ht="19.95" customHeight="1" x14ac:dyDescent="0.3">
      <c r="C34" s="41"/>
      <c r="G34" s="41"/>
    </row>
    <row r="35" spans="1:7" ht="19.95" customHeight="1" x14ac:dyDescent="0.3"/>
    <row r="36" spans="1:7" ht="19.95" customHeight="1" x14ac:dyDescent="0.3"/>
    <row r="37" spans="1:7" ht="19.95" customHeight="1" x14ac:dyDescent="0.3">
      <c r="B37" s="88" t="s">
        <v>96</v>
      </c>
      <c r="F37" s="88" t="s">
        <v>151</v>
      </c>
    </row>
    <row r="38" spans="1:7" ht="19.95" customHeight="1" x14ac:dyDescent="0.3">
      <c r="B38" s="88"/>
      <c r="F38" s="88"/>
    </row>
    <row r="39" spans="1:7" ht="19.95" customHeight="1" x14ac:dyDescent="0.3">
      <c r="B39" s="88"/>
      <c r="F39" s="88"/>
    </row>
    <row r="40" spans="1:7" ht="19.95" customHeight="1" x14ac:dyDescent="0.3">
      <c r="B40" s="88"/>
      <c r="F40" s="88"/>
    </row>
    <row r="41" spans="1:7" ht="19.95" customHeight="1" x14ac:dyDescent="0.3">
      <c r="B41" s="88"/>
      <c r="F41" s="88"/>
    </row>
    <row r="42" spans="1:7" ht="19.95" customHeight="1" x14ac:dyDescent="0.3">
      <c r="A42" s="185" t="s">
        <v>156</v>
      </c>
      <c r="B42" s="185"/>
      <c r="C42" s="185"/>
      <c r="D42" s="185"/>
      <c r="E42" s="185"/>
      <c r="F42" s="185"/>
      <c r="G42" s="185"/>
    </row>
    <row r="43" spans="1:7" ht="19.95" customHeight="1" x14ac:dyDescent="0.3">
      <c r="A43" s="185" t="s">
        <v>138</v>
      </c>
      <c r="B43" s="185"/>
      <c r="C43" s="185"/>
      <c r="D43" s="185"/>
      <c r="E43" s="185"/>
      <c r="F43" s="185"/>
      <c r="G43" s="185"/>
    </row>
    <row r="44" spans="1:7" ht="19.95" customHeight="1" x14ac:dyDescent="0.3">
      <c r="A44" s="78"/>
      <c r="B44" s="142"/>
      <c r="C44" s="78"/>
      <c r="D44" s="78"/>
      <c r="E44" s="35"/>
      <c r="F44" s="35"/>
      <c r="G44" s="78"/>
    </row>
    <row r="45" spans="1:7" ht="19.95" customHeight="1" x14ac:dyDescent="0.3">
      <c r="A45" s="78"/>
      <c r="B45" s="143" t="s">
        <v>19</v>
      </c>
      <c r="C45" s="78"/>
      <c r="D45" s="44" t="s">
        <v>89</v>
      </c>
      <c r="E45" s="35"/>
      <c r="F45" s="35"/>
      <c r="G45" s="78"/>
    </row>
    <row r="46" spans="1:7" ht="19.95" customHeight="1" x14ac:dyDescent="0.3">
      <c r="A46" s="79"/>
      <c r="B46" s="143" t="s">
        <v>0</v>
      </c>
      <c r="D46" s="44" t="s">
        <v>90</v>
      </c>
      <c r="G46" s="79"/>
    </row>
    <row r="47" spans="1:7" ht="19.95" customHeight="1" x14ac:dyDescent="0.3">
      <c r="A47" s="79"/>
      <c r="B47" s="143" t="s">
        <v>1</v>
      </c>
      <c r="D47" s="44" t="s">
        <v>91</v>
      </c>
      <c r="G47" s="79"/>
    </row>
    <row r="48" spans="1:7" ht="19.95" customHeight="1" x14ac:dyDescent="0.3"/>
    <row r="49" spans="1:7" ht="27" customHeight="1" x14ac:dyDescent="0.3">
      <c r="A49" s="208" t="s">
        <v>2</v>
      </c>
      <c r="B49" s="208" t="s">
        <v>157</v>
      </c>
      <c r="C49" s="212" t="s">
        <v>158</v>
      </c>
      <c r="D49" s="213"/>
      <c r="E49" s="214" t="s">
        <v>159</v>
      </c>
      <c r="F49" s="215"/>
      <c r="G49" s="208" t="s">
        <v>162</v>
      </c>
    </row>
    <row r="50" spans="1:7" ht="19.95" customHeight="1" x14ac:dyDescent="0.3">
      <c r="A50" s="209"/>
      <c r="B50" s="209"/>
      <c r="C50" s="208" t="s">
        <v>16</v>
      </c>
      <c r="D50" s="208" t="s">
        <v>160</v>
      </c>
      <c r="E50" s="135" t="s">
        <v>161</v>
      </c>
      <c r="F50" s="135" t="s">
        <v>161</v>
      </c>
      <c r="G50" s="209"/>
    </row>
    <row r="51" spans="1:7" ht="31.2" customHeight="1" thickBot="1" x14ac:dyDescent="0.35">
      <c r="A51" s="210"/>
      <c r="B51" s="211"/>
      <c r="C51" s="210"/>
      <c r="D51" s="210"/>
      <c r="E51" s="139" t="s">
        <v>163</v>
      </c>
      <c r="F51" s="139" t="s">
        <v>164</v>
      </c>
      <c r="G51" s="210"/>
    </row>
    <row r="52" spans="1:7" ht="19.95" customHeight="1" thickTop="1" x14ac:dyDescent="0.3">
      <c r="A52" s="136">
        <v>1</v>
      </c>
      <c r="B52" s="144">
        <v>2</v>
      </c>
      <c r="C52" s="136">
        <v>3</v>
      </c>
      <c r="D52" s="136">
        <v>4</v>
      </c>
      <c r="E52" s="140">
        <v>5</v>
      </c>
      <c r="F52" s="140">
        <v>6</v>
      </c>
      <c r="G52" s="136">
        <v>7</v>
      </c>
    </row>
    <row r="53" spans="1:7" ht="19.95" customHeight="1" x14ac:dyDescent="0.3">
      <c r="A53" s="93">
        <v>1</v>
      </c>
      <c r="B53" s="145" t="s">
        <v>56</v>
      </c>
      <c r="C53" s="147">
        <v>1</v>
      </c>
      <c r="D53" s="121" t="s">
        <v>75</v>
      </c>
      <c r="E53" s="141"/>
      <c r="F53" s="141" t="s">
        <v>166</v>
      </c>
      <c r="G53" s="94" t="s">
        <v>167</v>
      </c>
    </row>
    <row r="54" spans="1:7" ht="19.95" customHeight="1" x14ac:dyDescent="0.3">
      <c r="A54" s="93">
        <v>2</v>
      </c>
      <c r="B54" s="145" t="s">
        <v>57</v>
      </c>
      <c r="C54" s="147">
        <v>1</v>
      </c>
      <c r="D54" s="121" t="s">
        <v>75</v>
      </c>
      <c r="E54" s="141"/>
      <c r="F54" s="141" t="s">
        <v>166</v>
      </c>
      <c r="G54" s="94" t="s">
        <v>167</v>
      </c>
    </row>
    <row r="55" spans="1:7" ht="19.95" customHeight="1" x14ac:dyDescent="0.3">
      <c r="A55" s="93">
        <v>3</v>
      </c>
      <c r="B55" s="145" t="s">
        <v>58</v>
      </c>
      <c r="C55" s="147">
        <v>1</v>
      </c>
      <c r="D55" s="121" t="s">
        <v>75</v>
      </c>
      <c r="E55" s="141"/>
      <c r="F55" s="141" t="s">
        <v>166</v>
      </c>
      <c r="G55" s="94" t="s">
        <v>167</v>
      </c>
    </row>
    <row r="56" spans="1:7" ht="19.95" customHeight="1" x14ac:dyDescent="0.3">
      <c r="A56" s="93">
        <v>4</v>
      </c>
      <c r="B56" s="145" t="s">
        <v>59</v>
      </c>
      <c r="C56" s="147">
        <v>1</v>
      </c>
      <c r="D56" s="121" t="s">
        <v>72</v>
      </c>
      <c r="E56" s="141"/>
      <c r="F56" s="141" t="s">
        <v>166</v>
      </c>
      <c r="G56" s="94" t="s">
        <v>167</v>
      </c>
    </row>
    <row r="57" spans="1:7" ht="19.95" customHeight="1" x14ac:dyDescent="0.3">
      <c r="A57" s="93">
        <v>5</v>
      </c>
      <c r="B57" s="145" t="s">
        <v>60</v>
      </c>
      <c r="C57" s="147">
        <v>1</v>
      </c>
      <c r="D57" s="121" t="s">
        <v>72</v>
      </c>
      <c r="E57" s="141"/>
      <c r="F57" s="141" t="s">
        <v>166</v>
      </c>
      <c r="G57" s="94" t="s">
        <v>167</v>
      </c>
    </row>
    <row r="58" spans="1:7" ht="29.4" customHeight="1" x14ac:dyDescent="0.3">
      <c r="A58" s="93">
        <v>6</v>
      </c>
      <c r="B58" s="145" t="s">
        <v>61</v>
      </c>
      <c r="C58" s="147">
        <v>4</v>
      </c>
      <c r="D58" s="121" t="s">
        <v>72</v>
      </c>
      <c r="E58" s="141"/>
      <c r="F58" s="141" t="s">
        <v>166</v>
      </c>
      <c r="G58" s="94" t="s">
        <v>167</v>
      </c>
    </row>
    <row r="59" spans="1:7" ht="19.95" customHeight="1" x14ac:dyDescent="0.3">
      <c r="A59" s="93">
        <v>7</v>
      </c>
      <c r="B59" s="145" t="s">
        <v>62</v>
      </c>
      <c r="C59" s="147">
        <v>2</v>
      </c>
      <c r="D59" s="121" t="s">
        <v>72</v>
      </c>
      <c r="E59" s="141"/>
      <c r="F59" s="141" t="s">
        <v>166</v>
      </c>
      <c r="G59" s="94" t="s">
        <v>167</v>
      </c>
    </row>
    <row r="60" spans="1:7" ht="19.95" customHeight="1" x14ac:dyDescent="0.3">
      <c r="A60" s="93">
        <v>8</v>
      </c>
      <c r="B60" s="145" t="s">
        <v>77</v>
      </c>
      <c r="C60" s="147">
        <v>16</v>
      </c>
      <c r="D60" s="121" t="s">
        <v>72</v>
      </c>
      <c r="E60" s="141" t="s">
        <v>166</v>
      </c>
      <c r="F60" s="141"/>
      <c r="G60" s="94" t="s">
        <v>167</v>
      </c>
    </row>
    <row r="61" spans="1:7" ht="19.95" customHeight="1" x14ac:dyDescent="0.3">
      <c r="A61" s="93">
        <v>9</v>
      </c>
      <c r="B61" s="145" t="s">
        <v>63</v>
      </c>
      <c r="C61" s="147">
        <v>1</v>
      </c>
      <c r="D61" s="121" t="s">
        <v>72</v>
      </c>
      <c r="E61" s="141"/>
      <c r="F61" s="141" t="s">
        <v>166</v>
      </c>
      <c r="G61" s="94" t="s">
        <v>167</v>
      </c>
    </row>
    <row r="62" spans="1:7" ht="19.95" customHeight="1" x14ac:dyDescent="0.3">
      <c r="A62" s="93">
        <v>10</v>
      </c>
      <c r="B62" s="145" t="s">
        <v>64</v>
      </c>
      <c r="C62" s="147">
        <v>3</v>
      </c>
      <c r="D62" s="121" t="s">
        <v>76</v>
      </c>
      <c r="E62" s="141"/>
      <c r="F62" s="141" t="s">
        <v>166</v>
      </c>
      <c r="G62" s="94" t="s">
        <v>167</v>
      </c>
    </row>
    <row r="63" spans="1:7" ht="27.6" customHeight="1" x14ac:dyDescent="0.3">
      <c r="A63" s="93">
        <v>11</v>
      </c>
      <c r="B63" s="145" t="s">
        <v>65</v>
      </c>
      <c r="C63" s="147">
        <v>6</v>
      </c>
      <c r="D63" s="121" t="s">
        <v>75</v>
      </c>
      <c r="E63" s="141"/>
      <c r="F63" s="141" t="s">
        <v>166</v>
      </c>
      <c r="G63" s="94" t="s">
        <v>167</v>
      </c>
    </row>
    <row r="64" spans="1:7" ht="27.6" customHeight="1" x14ac:dyDescent="0.3">
      <c r="A64" s="93">
        <v>12</v>
      </c>
      <c r="B64" s="145" t="s">
        <v>66</v>
      </c>
      <c r="C64" s="147">
        <v>4</v>
      </c>
      <c r="D64" s="121" t="s">
        <v>75</v>
      </c>
      <c r="E64" s="141"/>
      <c r="F64" s="141" t="s">
        <v>166</v>
      </c>
      <c r="G64" s="94" t="s">
        <v>167</v>
      </c>
    </row>
    <row r="65" spans="1:10" ht="31.2" customHeight="1" x14ac:dyDescent="0.3">
      <c r="A65" s="93">
        <v>13</v>
      </c>
      <c r="B65" s="145" t="s">
        <v>67</v>
      </c>
      <c r="C65" s="147">
        <v>10</v>
      </c>
      <c r="D65" s="121" t="s">
        <v>75</v>
      </c>
      <c r="E65" s="141"/>
      <c r="F65" s="141" t="s">
        <v>166</v>
      </c>
      <c r="G65" s="94" t="s">
        <v>167</v>
      </c>
    </row>
    <row r="66" spans="1:10" ht="19.95" customHeight="1" x14ac:dyDescent="0.3">
      <c r="A66" s="93">
        <v>14</v>
      </c>
      <c r="B66" s="145" t="s">
        <v>68</v>
      </c>
      <c r="C66" s="147">
        <v>6</v>
      </c>
      <c r="D66" s="121" t="s">
        <v>74</v>
      </c>
      <c r="E66" s="141"/>
      <c r="F66" s="141" t="s">
        <v>166</v>
      </c>
      <c r="G66" s="94" t="s">
        <v>167</v>
      </c>
    </row>
    <row r="67" spans="1:10" ht="19.95" customHeight="1" x14ac:dyDescent="0.3">
      <c r="A67" s="93">
        <v>15</v>
      </c>
      <c r="B67" s="145" t="s">
        <v>69</v>
      </c>
      <c r="C67" s="147">
        <v>0.5</v>
      </c>
      <c r="D67" s="121" t="s">
        <v>74</v>
      </c>
      <c r="E67" s="141" t="s">
        <v>166</v>
      </c>
      <c r="F67" s="141"/>
      <c r="G67" s="94" t="s">
        <v>167</v>
      </c>
    </row>
    <row r="68" spans="1:10" ht="19.95" customHeight="1" x14ac:dyDescent="0.3">
      <c r="A68" s="93">
        <v>16</v>
      </c>
      <c r="B68" s="145" t="s">
        <v>70</v>
      </c>
      <c r="C68" s="147">
        <v>1</v>
      </c>
      <c r="D68" s="121" t="s">
        <v>73</v>
      </c>
      <c r="E68" s="141"/>
      <c r="F68" s="141" t="s">
        <v>166</v>
      </c>
      <c r="G68" s="94" t="s">
        <v>167</v>
      </c>
    </row>
    <row r="69" spans="1:10" ht="19.95" customHeight="1" x14ac:dyDescent="0.3">
      <c r="A69" s="93">
        <v>17</v>
      </c>
      <c r="B69" s="145" t="s">
        <v>71</v>
      </c>
      <c r="C69" s="147">
        <v>1</v>
      </c>
      <c r="D69" s="121" t="s">
        <v>72</v>
      </c>
      <c r="E69" s="141" t="s">
        <v>166</v>
      </c>
      <c r="F69" s="141"/>
      <c r="G69" s="94" t="s">
        <v>167</v>
      </c>
    </row>
    <row r="70" spans="1:10" ht="19.95" customHeight="1" x14ac:dyDescent="0.3">
      <c r="A70" s="93">
        <v>18</v>
      </c>
      <c r="B70" s="146"/>
      <c r="C70" s="94"/>
      <c r="D70" s="93"/>
      <c r="E70" s="141"/>
      <c r="F70" s="141"/>
      <c r="G70" s="94"/>
    </row>
    <row r="71" spans="1:10" ht="19.95" customHeight="1" x14ac:dyDescent="0.3"/>
    <row r="72" spans="1:10" ht="19.95" customHeight="1" x14ac:dyDescent="0.3">
      <c r="F72" s="34" t="s">
        <v>149</v>
      </c>
      <c r="G72" s="41"/>
    </row>
    <row r="73" spans="1:10" ht="19.95" customHeight="1" x14ac:dyDescent="0.3">
      <c r="B73" s="138" t="s">
        <v>106</v>
      </c>
      <c r="F73" s="34" t="s">
        <v>107</v>
      </c>
    </row>
    <row r="74" spans="1:10" ht="19.95" customHeight="1" x14ac:dyDescent="0.3">
      <c r="B74" s="138" t="s">
        <v>132</v>
      </c>
      <c r="C74" s="41"/>
      <c r="F74" s="34" t="s">
        <v>168</v>
      </c>
      <c r="G74" s="41"/>
    </row>
    <row r="75" spans="1:10" ht="19.95" customHeight="1" x14ac:dyDescent="0.3">
      <c r="C75" s="41"/>
      <c r="G75" s="41"/>
    </row>
    <row r="76" spans="1:10" ht="19.95" customHeight="1" x14ac:dyDescent="0.3"/>
    <row r="77" spans="1:10" ht="19.95" customHeight="1" x14ac:dyDescent="0.3"/>
    <row r="78" spans="1:10" ht="19.95" customHeight="1" x14ac:dyDescent="0.3">
      <c r="B78" s="88" t="s">
        <v>96</v>
      </c>
      <c r="F78" s="88" t="s">
        <v>151</v>
      </c>
      <c r="J78" s="88" t="s">
        <v>86</v>
      </c>
    </row>
  </sheetData>
  <mergeCells count="18">
    <mergeCell ref="A42:G42"/>
    <mergeCell ref="A43:G43"/>
    <mergeCell ref="A49:A51"/>
    <mergeCell ref="B49:B51"/>
    <mergeCell ref="C49:D49"/>
    <mergeCell ref="E49:F49"/>
    <mergeCell ref="G49:G51"/>
    <mergeCell ref="C50:C51"/>
    <mergeCell ref="D50:D51"/>
    <mergeCell ref="A1:G1"/>
    <mergeCell ref="A2:G2"/>
    <mergeCell ref="A8:A10"/>
    <mergeCell ref="B8:B10"/>
    <mergeCell ref="C8:D8"/>
    <mergeCell ref="E8:F8"/>
    <mergeCell ref="G8:G10"/>
    <mergeCell ref="C9:C10"/>
    <mergeCell ref="D9:D10"/>
  </mergeCells>
  <pageMargins left="0.7" right="0.7" top="0.75" bottom="0.75" header="0.3" footer="0.3"/>
  <pageSetup paperSize="9" scale="85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E905C-CD28-45AE-BE77-E539FE27177E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3847-DB28-4006-90D0-CA31E160F19A}">
  <dimension ref="A1"/>
  <sheetViews>
    <sheetView workbookViewId="0">
      <selection activeCell="G20" sqref="G20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0A42E-0F17-43C1-9717-021F0A84A10A}">
  <dimension ref="B2:B5"/>
  <sheetViews>
    <sheetView topLeftCell="A10" workbookViewId="0">
      <selection activeCell="Q12" sqref="Q12"/>
    </sheetView>
  </sheetViews>
  <sheetFormatPr defaultRowHeight="14.4" x14ac:dyDescent="0.3"/>
  <cols>
    <col min="1" max="1" width="2.5546875" customWidth="1"/>
    <col min="12" max="12" width="2" customWidth="1"/>
  </cols>
  <sheetData>
    <row r="2" spans="2:2" x14ac:dyDescent="0.3">
      <c r="B2" t="s">
        <v>172</v>
      </c>
    </row>
    <row r="3" spans="2:2" x14ac:dyDescent="0.3">
      <c r="B3" t="s">
        <v>173</v>
      </c>
    </row>
    <row r="4" spans="2:2" x14ac:dyDescent="0.3">
      <c r="B4" t="s">
        <v>174</v>
      </c>
    </row>
    <row r="5" spans="2:2" x14ac:dyDescent="0.3">
      <c r="B5" t="s">
        <v>175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1B622-510D-472A-8839-84601BBCD075}">
  <dimension ref="A1"/>
  <sheetViews>
    <sheetView view="pageBreakPreview" topLeftCell="A36" zoomScale="98" zoomScaleNormal="100" zoomScaleSheetLayoutView="98" workbookViewId="0">
      <selection activeCell="I102" sqref="I102"/>
    </sheetView>
  </sheetViews>
  <sheetFormatPr defaultRowHeight="14.4" x14ac:dyDescent="0.3"/>
  <sheetData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E052-B8A7-4466-9389-587332022EB2}">
  <dimension ref="B4:M33"/>
  <sheetViews>
    <sheetView workbookViewId="0">
      <selection activeCell="J15" sqref="J15"/>
    </sheetView>
  </sheetViews>
  <sheetFormatPr defaultRowHeight="14.4" x14ac:dyDescent="0.3"/>
  <cols>
    <col min="6" max="6" width="10" customWidth="1"/>
    <col min="7" max="9" width="4.88671875" customWidth="1"/>
    <col min="10" max="10" width="2.88671875" customWidth="1"/>
    <col min="11" max="11" width="5.109375" customWidth="1"/>
  </cols>
  <sheetData>
    <row r="4" spans="2:13" x14ac:dyDescent="0.3">
      <c r="B4">
        <v>60</v>
      </c>
      <c r="D4">
        <v>60</v>
      </c>
      <c r="F4" t="s">
        <v>185</v>
      </c>
      <c r="M4" t="s">
        <v>186</v>
      </c>
    </row>
    <row r="5" spans="2:13" x14ac:dyDescent="0.3">
      <c r="F5" t="s">
        <v>187</v>
      </c>
      <c r="H5" t="s">
        <v>188</v>
      </c>
      <c r="M5" t="s">
        <v>189</v>
      </c>
    </row>
    <row r="6" spans="2:13" x14ac:dyDescent="0.3">
      <c r="F6" t="s">
        <v>190</v>
      </c>
      <c r="H6" t="s">
        <v>191</v>
      </c>
      <c r="I6" t="s">
        <v>192</v>
      </c>
      <c r="J6">
        <f>0.6*0.6*0.8</f>
        <v>0.28799999999999998</v>
      </c>
      <c r="K6" t="s">
        <v>32</v>
      </c>
      <c r="M6" t="s">
        <v>193</v>
      </c>
    </row>
    <row r="7" spans="2:13" x14ac:dyDescent="0.3">
      <c r="M7" t="s">
        <v>194</v>
      </c>
    </row>
    <row r="8" spans="2:13" x14ac:dyDescent="0.3">
      <c r="M8" t="s">
        <v>195</v>
      </c>
    </row>
    <row r="9" spans="2:13" x14ac:dyDescent="0.3">
      <c r="M9" t="s">
        <v>196</v>
      </c>
    </row>
    <row r="16" spans="2:13" x14ac:dyDescent="0.3">
      <c r="C16">
        <v>120</v>
      </c>
    </row>
    <row r="21" spans="2:12" x14ac:dyDescent="0.3">
      <c r="F21" t="s">
        <v>197</v>
      </c>
    </row>
    <row r="22" spans="2:12" x14ac:dyDescent="0.3">
      <c r="B22">
        <v>150</v>
      </c>
      <c r="E22" t="s">
        <v>198</v>
      </c>
      <c r="F22" t="s">
        <v>199</v>
      </c>
      <c r="G22" s="4">
        <f>3.5*1.2/2</f>
        <v>2.1</v>
      </c>
      <c r="H22" s="4" t="s">
        <v>200</v>
      </c>
      <c r="I22" s="4">
        <v>2</v>
      </c>
      <c r="J22" t="s">
        <v>192</v>
      </c>
      <c r="K22">
        <f>G22*I22</f>
        <v>4.2</v>
      </c>
      <c r="L22" t="s">
        <v>37</v>
      </c>
    </row>
    <row r="23" spans="2:12" x14ac:dyDescent="0.3">
      <c r="F23" s="4" t="s">
        <v>201</v>
      </c>
      <c r="G23" s="4">
        <v>1.2</v>
      </c>
      <c r="H23" s="4" t="s">
        <v>200</v>
      </c>
      <c r="I23" s="4">
        <v>2</v>
      </c>
      <c r="J23" t="s">
        <v>192</v>
      </c>
      <c r="K23">
        <f t="shared" ref="K23:K24" si="0">G23*I23</f>
        <v>2.4</v>
      </c>
      <c r="L23" t="s">
        <v>37</v>
      </c>
    </row>
    <row r="24" spans="2:12" x14ac:dyDescent="0.3">
      <c r="F24" s="4" t="s">
        <v>202</v>
      </c>
      <c r="G24" s="4">
        <v>1.2</v>
      </c>
      <c r="H24" s="4" t="s">
        <v>200</v>
      </c>
      <c r="I24" s="4">
        <v>1.5</v>
      </c>
      <c r="J24" t="s">
        <v>192</v>
      </c>
      <c r="K24">
        <f t="shared" si="0"/>
        <v>1.7999999999999998</v>
      </c>
      <c r="L24" t="s">
        <v>37</v>
      </c>
    </row>
    <row r="25" spans="2:12" x14ac:dyDescent="0.3">
      <c r="F25" s="4"/>
      <c r="G25" s="4"/>
      <c r="H25" s="4"/>
      <c r="K25">
        <f>SUM(K22:K24)</f>
        <v>8.3999999999999986</v>
      </c>
    </row>
    <row r="26" spans="2:12" x14ac:dyDescent="0.3">
      <c r="F26" s="4"/>
      <c r="G26" s="4"/>
      <c r="H26" s="4"/>
      <c r="K26">
        <f>K25+J6</f>
        <v>8.6879999999999988</v>
      </c>
    </row>
    <row r="27" spans="2:12" x14ac:dyDescent="0.3">
      <c r="F27" s="4"/>
      <c r="G27" s="4"/>
      <c r="H27" s="4"/>
    </row>
    <row r="28" spans="2:12" x14ac:dyDescent="0.3">
      <c r="F28" s="4" t="s">
        <v>203</v>
      </c>
      <c r="G28" s="4"/>
      <c r="H28" s="4"/>
    </row>
    <row r="29" spans="2:12" x14ac:dyDescent="0.3">
      <c r="D29" t="s">
        <v>204</v>
      </c>
      <c r="G29">
        <v>2</v>
      </c>
      <c r="H29" t="s">
        <v>200</v>
      </c>
      <c r="I29">
        <v>2</v>
      </c>
      <c r="J29" t="s">
        <v>192</v>
      </c>
      <c r="K29">
        <v>4</v>
      </c>
      <c r="L29" t="s">
        <v>37</v>
      </c>
    </row>
    <row r="31" spans="2:12" x14ac:dyDescent="0.3">
      <c r="F31" t="s">
        <v>205</v>
      </c>
      <c r="G31">
        <v>1.8</v>
      </c>
      <c r="H31" t="s">
        <v>200</v>
      </c>
      <c r="I31">
        <v>0.6</v>
      </c>
      <c r="J31" t="s">
        <v>192</v>
      </c>
      <c r="K31">
        <f>G31*I31</f>
        <v>1.08</v>
      </c>
      <c r="L31" t="s">
        <v>37</v>
      </c>
    </row>
    <row r="33" spans="11:11" x14ac:dyDescent="0.3">
      <c r="K33">
        <f>K26-K31</f>
        <v>7.6079999999999988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6"/>
  <sheetViews>
    <sheetView view="pageBreakPreview" topLeftCell="A64" zoomScale="102" zoomScaleNormal="99" zoomScaleSheetLayoutView="102" workbookViewId="0">
      <selection activeCell="G68" sqref="G68"/>
    </sheetView>
  </sheetViews>
  <sheetFormatPr defaultColWidth="9.109375" defaultRowHeight="15.6" x14ac:dyDescent="0.3"/>
  <cols>
    <col min="1" max="1" width="6.5546875" style="37" customWidth="1"/>
    <col min="2" max="2" width="35.6640625" style="41" customWidth="1"/>
    <col min="3" max="3" width="10.44140625" style="47" customWidth="1"/>
    <col min="4" max="4" width="10.6640625" style="41" customWidth="1"/>
    <col min="5" max="6" width="15.109375" style="47" customWidth="1"/>
    <col min="7" max="7" width="16.5546875" style="47" customWidth="1"/>
    <col min="8" max="8" width="2.6640625" style="41" customWidth="1"/>
    <col min="9" max="9" width="15.77734375" style="41" customWidth="1"/>
    <col min="10" max="16384" width="9.109375" style="41"/>
  </cols>
  <sheetData>
    <row r="1" spans="1:10" ht="15" customHeight="1" x14ac:dyDescent="0.3">
      <c r="A1" s="170" t="s">
        <v>22</v>
      </c>
      <c r="B1" s="170"/>
      <c r="C1" s="170"/>
      <c r="D1" s="170"/>
      <c r="E1" s="170"/>
      <c r="F1" s="170"/>
      <c r="G1" s="170"/>
    </row>
    <row r="2" spans="1:10" ht="15" customHeight="1" x14ac:dyDescent="0.3">
      <c r="A2" s="170" t="s">
        <v>80</v>
      </c>
      <c r="B2" s="170"/>
      <c r="C2" s="170"/>
      <c r="D2" s="170"/>
      <c r="E2" s="170"/>
      <c r="F2" s="170"/>
      <c r="G2" s="170"/>
    </row>
    <row r="3" spans="1:10" ht="15" customHeight="1" x14ac:dyDescent="0.3">
      <c r="A3" s="6"/>
      <c r="B3" s="7"/>
      <c r="C3" s="96"/>
      <c r="D3" s="8"/>
      <c r="E3" s="8"/>
      <c r="F3" s="8"/>
      <c r="G3" s="5"/>
    </row>
    <row r="4" spans="1:10" ht="15" customHeight="1" x14ac:dyDescent="0.3">
      <c r="A4" s="5"/>
      <c r="B4" s="9" t="s">
        <v>23</v>
      </c>
      <c r="C4" s="97" t="s">
        <v>43</v>
      </c>
      <c r="D4" s="8"/>
      <c r="E4" s="8"/>
      <c r="F4" s="8"/>
      <c r="G4" s="5"/>
    </row>
    <row r="5" spans="1:10" ht="15" customHeight="1" x14ac:dyDescent="0.3">
      <c r="A5" s="5"/>
      <c r="B5" s="9" t="s">
        <v>19</v>
      </c>
      <c r="C5" s="97" t="s">
        <v>89</v>
      </c>
      <c r="D5" s="8"/>
      <c r="E5" s="8"/>
      <c r="F5" s="8"/>
      <c r="G5" s="5"/>
    </row>
    <row r="6" spans="1:10" ht="15" customHeight="1" x14ac:dyDescent="0.3">
      <c r="A6" s="5"/>
      <c r="B6" s="9" t="s">
        <v>0</v>
      </c>
      <c r="C6" s="97" t="s">
        <v>90</v>
      </c>
      <c r="D6" s="8"/>
      <c r="E6" s="8"/>
      <c r="F6" s="8"/>
      <c r="G6" s="5"/>
    </row>
    <row r="7" spans="1:10" ht="15" customHeight="1" x14ac:dyDescent="0.3">
      <c r="A7" s="5"/>
      <c r="B7" s="9" t="s">
        <v>1</v>
      </c>
      <c r="C7" s="97" t="s">
        <v>91</v>
      </c>
      <c r="D7" s="8"/>
      <c r="E7" s="8"/>
      <c r="F7" s="8"/>
      <c r="G7" s="5"/>
    </row>
    <row r="8" spans="1:10" ht="15" customHeight="1" x14ac:dyDescent="0.3">
      <c r="A8" s="5"/>
      <c r="B8" s="9" t="s">
        <v>20</v>
      </c>
      <c r="C8" s="97" t="s">
        <v>83</v>
      </c>
      <c r="D8" s="8"/>
      <c r="E8" s="8"/>
      <c r="F8" s="8"/>
      <c r="G8" s="5"/>
    </row>
    <row r="9" spans="1:10" ht="15" customHeight="1" x14ac:dyDescent="0.3">
      <c r="A9" s="5"/>
      <c r="B9" s="5" t="s">
        <v>18</v>
      </c>
      <c r="C9" s="12" t="s">
        <v>81</v>
      </c>
      <c r="D9" s="12"/>
      <c r="E9" s="12"/>
      <c r="F9" s="12"/>
      <c r="G9" s="5"/>
    </row>
    <row r="10" spans="1:10" ht="10.95" customHeight="1" x14ac:dyDescent="0.3">
      <c r="A10" s="6"/>
      <c r="B10" s="5"/>
      <c r="C10" s="12"/>
      <c r="D10" s="5"/>
      <c r="E10" s="12"/>
      <c r="F10" s="12"/>
      <c r="G10" s="12"/>
    </row>
    <row r="11" spans="1:10" x14ac:dyDescent="0.3">
      <c r="A11" s="171" t="s">
        <v>2</v>
      </c>
      <c r="B11" s="171" t="s">
        <v>3</v>
      </c>
      <c r="C11" s="174" t="s">
        <v>4</v>
      </c>
      <c r="D11" s="175"/>
      <c r="E11" s="13" t="s">
        <v>5</v>
      </c>
      <c r="F11" s="13" t="s">
        <v>40</v>
      </c>
      <c r="G11" s="13" t="s">
        <v>16</v>
      </c>
    </row>
    <row r="12" spans="1:10" x14ac:dyDescent="0.3">
      <c r="A12" s="172"/>
      <c r="B12" s="173"/>
      <c r="C12" s="98" t="s">
        <v>16</v>
      </c>
      <c r="D12" s="15" t="s">
        <v>15</v>
      </c>
      <c r="E12" s="16" t="s">
        <v>6</v>
      </c>
      <c r="F12" s="16" t="s">
        <v>6</v>
      </c>
      <c r="G12" s="16" t="s">
        <v>6</v>
      </c>
    </row>
    <row r="13" spans="1:10" ht="13.5" customHeight="1" thickBot="1" x14ac:dyDescent="0.35">
      <c r="A13" s="58" t="s">
        <v>7</v>
      </c>
      <c r="B13" s="58" t="s">
        <v>8</v>
      </c>
      <c r="C13" s="60" t="s">
        <v>9</v>
      </c>
      <c r="D13" s="58" t="s">
        <v>10</v>
      </c>
      <c r="E13" s="60" t="s">
        <v>11</v>
      </c>
      <c r="F13" s="60" t="s">
        <v>17</v>
      </c>
      <c r="G13" s="60" t="s">
        <v>41</v>
      </c>
    </row>
    <row r="14" spans="1:10" ht="16.2" thickTop="1" x14ac:dyDescent="0.3">
      <c r="A14" s="17"/>
      <c r="B14" s="18"/>
      <c r="C14" s="19"/>
      <c r="D14" s="18"/>
      <c r="E14" s="19"/>
      <c r="F14" s="19"/>
      <c r="G14" s="19"/>
    </row>
    <row r="15" spans="1:10" x14ac:dyDescent="0.3">
      <c r="A15" s="20" t="s">
        <v>12</v>
      </c>
      <c r="B15" s="61" t="s">
        <v>36</v>
      </c>
      <c r="C15" s="19"/>
      <c r="D15" s="18"/>
      <c r="E15" s="19"/>
      <c r="F15" s="19"/>
      <c r="G15" s="19"/>
    </row>
    <row r="16" spans="1:10" s="67" customFormat="1" ht="16.2" thickBot="1" x14ac:dyDescent="0.35">
      <c r="A16" s="17">
        <v>1</v>
      </c>
      <c r="B16" s="18" t="s">
        <v>24</v>
      </c>
      <c r="C16" s="19">
        <v>1.7</v>
      </c>
      <c r="D16" s="17" t="s">
        <v>32</v>
      </c>
      <c r="E16" s="19">
        <v>61500</v>
      </c>
      <c r="F16" s="22">
        <f>C16*E16</f>
        <v>104550</v>
      </c>
      <c r="G16" s="22">
        <f>F16</f>
        <v>104550</v>
      </c>
      <c r="J16" s="126">
        <f>C16*2</f>
        <v>3.4</v>
      </c>
    </row>
    <row r="17" spans="1:12" x14ac:dyDescent="0.3">
      <c r="A17" s="17"/>
      <c r="B17" s="18"/>
      <c r="C17" s="19"/>
      <c r="D17" s="17"/>
      <c r="E17" s="19"/>
      <c r="F17" s="19"/>
      <c r="G17" s="19">
        <f>SUM(G16)</f>
        <v>104550</v>
      </c>
      <c r="J17" s="126">
        <f t="shared" ref="J17:J30" si="0">C17*2</f>
        <v>0</v>
      </c>
    </row>
    <row r="18" spans="1:12" x14ac:dyDescent="0.3">
      <c r="A18" s="20" t="s">
        <v>13</v>
      </c>
      <c r="B18" s="61" t="s">
        <v>35</v>
      </c>
      <c r="C18" s="19"/>
      <c r="D18" s="17"/>
      <c r="E18" s="19"/>
      <c r="F18" s="19">
        <f t="shared" ref="F18:F20" si="1">C18*E18</f>
        <v>0</v>
      </c>
      <c r="G18" s="19">
        <f t="shared" ref="G18:G20" si="2">F18</f>
        <v>0</v>
      </c>
      <c r="J18" s="126">
        <f t="shared" si="0"/>
        <v>0</v>
      </c>
    </row>
    <row r="19" spans="1:12" x14ac:dyDescent="0.3">
      <c r="A19" s="17">
        <v>1</v>
      </c>
      <c r="B19" s="18" t="s">
        <v>84</v>
      </c>
      <c r="C19" s="19">
        <v>3</v>
      </c>
      <c r="D19" s="17" t="s">
        <v>32</v>
      </c>
      <c r="E19" s="19">
        <v>125321.5</v>
      </c>
      <c r="F19" s="19">
        <f t="shared" si="1"/>
        <v>375964.5</v>
      </c>
      <c r="G19" s="19">
        <f t="shared" si="2"/>
        <v>375964.5</v>
      </c>
      <c r="J19" s="126">
        <f t="shared" si="0"/>
        <v>6</v>
      </c>
    </row>
    <row r="20" spans="1:12" x14ac:dyDescent="0.3">
      <c r="A20" s="17">
        <v>2</v>
      </c>
      <c r="B20" s="18" t="s">
        <v>85</v>
      </c>
      <c r="C20" s="19">
        <v>6</v>
      </c>
      <c r="D20" s="17" t="s">
        <v>37</v>
      </c>
      <c r="E20" s="19">
        <v>92921.5</v>
      </c>
      <c r="F20" s="19">
        <f t="shared" si="1"/>
        <v>557529</v>
      </c>
      <c r="G20" s="19">
        <f t="shared" si="2"/>
        <v>557529</v>
      </c>
      <c r="J20" s="126">
        <f t="shared" si="0"/>
        <v>12</v>
      </c>
    </row>
    <row r="21" spans="1:12" ht="16.2" thickBot="1" x14ac:dyDescent="0.35">
      <c r="A21" s="17">
        <v>3</v>
      </c>
      <c r="B21" s="18" t="s">
        <v>25</v>
      </c>
      <c r="C21" s="19">
        <v>1</v>
      </c>
      <c r="D21" s="17" t="s">
        <v>33</v>
      </c>
      <c r="E21" s="19">
        <f>SUM('LAMPIRAN VIb'!E28)</f>
        <v>200000</v>
      </c>
      <c r="F21" s="22">
        <f>C21*E21</f>
        <v>200000</v>
      </c>
      <c r="G21" s="22">
        <f>F21</f>
        <v>200000</v>
      </c>
      <c r="J21" s="126">
        <f t="shared" si="0"/>
        <v>2</v>
      </c>
    </row>
    <row r="22" spans="1:12" x14ac:dyDescent="0.3">
      <c r="A22" s="17"/>
      <c r="B22" s="18"/>
      <c r="C22" s="19"/>
      <c r="D22" s="17"/>
      <c r="E22" s="19"/>
      <c r="F22" s="19"/>
      <c r="G22" s="19">
        <f>SUM(G19:G21)</f>
        <v>1133493.5</v>
      </c>
      <c r="J22" s="126">
        <f t="shared" si="0"/>
        <v>0</v>
      </c>
    </row>
    <row r="23" spans="1:12" x14ac:dyDescent="0.3">
      <c r="A23" s="20" t="s">
        <v>14</v>
      </c>
      <c r="B23" s="61" t="s">
        <v>34</v>
      </c>
      <c r="C23" s="19"/>
      <c r="D23" s="17"/>
      <c r="E23" s="19"/>
      <c r="F23" s="19"/>
      <c r="G23" s="19"/>
      <c r="J23" s="126">
        <f t="shared" si="0"/>
        <v>0</v>
      </c>
    </row>
    <row r="24" spans="1:12" x14ac:dyDescent="0.3">
      <c r="A24" s="17">
        <v>1</v>
      </c>
      <c r="B24" s="18" t="s">
        <v>26</v>
      </c>
      <c r="C24" s="19">
        <v>0.44426350267354792</v>
      </c>
      <c r="D24" s="17" t="s">
        <v>32</v>
      </c>
      <c r="E24" s="73">
        <v>805016.5</v>
      </c>
      <c r="F24" s="19">
        <f>C24*E24</f>
        <v>357639.45000000019</v>
      </c>
      <c r="G24" s="74">
        <f>F24</f>
        <v>357639.45000000019</v>
      </c>
      <c r="J24" s="126">
        <f t="shared" si="0"/>
        <v>0.88852700534709583</v>
      </c>
    </row>
    <row r="25" spans="1:12" ht="28.2" x14ac:dyDescent="0.3">
      <c r="A25" s="17">
        <v>2</v>
      </c>
      <c r="B25" s="62" t="s">
        <v>27</v>
      </c>
      <c r="C25" s="19">
        <v>0.3</v>
      </c>
      <c r="D25" s="17"/>
      <c r="E25" s="19">
        <v>805016.5</v>
      </c>
      <c r="F25" s="19">
        <f t="shared" ref="F25:F30" si="3">C25*E25</f>
        <v>241504.94999999998</v>
      </c>
      <c r="G25" s="74">
        <f t="shared" ref="G25:G30" si="4">F25</f>
        <v>241504.94999999998</v>
      </c>
      <c r="I25" s="41" t="s">
        <v>86</v>
      </c>
      <c r="J25" s="126">
        <f t="shared" si="0"/>
        <v>0.6</v>
      </c>
    </row>
    <row r="26" spans="1:12" ht="28.2" x14ac:dyDescent="0.3">
      <c r="A26" s="17"/>
      <c r="B26" s="62" t="s">
        <v>28</v>
      </c>
      <c r="C26" s="19">
        <v>0.3</v>
      </c>
      <c r="D26" s="17" t="s">
        <v>37</v>
      </c>
      <c r="E26" s="19">
        <v>192253</v>
      </c>
      <c r="F26" s="19">
        <f t="shared" si="3"/>
        <v>57675.9</v>
      </c>
      <c r="G26" s="74">
        <f t="shared" si="4"/>
        <v>57675.9</v>
      </c>
      <c r="J26" s="126">
        <f t="shared" si="0"/>
        <v>0.6</v>
      </c>
      <c r="L26" s="41" t="s">
        <v>86</v>
      </c>
    </row>
    <row r="27" spans="1:12" ht="28.2" x14ac:dyDescent="0.3">
      <c r="A27" s="17"/>
      <c r="B27" s="62" t="s">
        <v>88</v>
      </c>
      <c r="C27" s="19">
        <v>0.8</v>
      </c>
      <c r="D27" s="17" t="s">
        <v>32</v>
      </c>
      <c r="E27" s="19">
        <v>805016.5</v>
      </c>
      <c r="F27" s="19">
        <f t="shared" si="3"/>
        <v>644013.20000000007</v>
      </c>
      <c r="G27" s="74">
        <f t="shared" si="4"/>
        <v>644013.20000000007</v>
      </c>
      <c r="J27" s="126">
        <f t="shared" si="0"/>
        <v>1.6</v>
      </c>
    </row>
    <row r="28" spans="1:12" ht="32.4" customHeight="1" x14ac:dyDescent="0.3">
      <c r="A28" s="17"/>
      <c r="B28" s="62" t="s">
        <v>29</v>
      </c>
      <c r="C28" s="19">
        <v>20</v>
      </c>
      <c r="D28" s="63" t="s">
        <v>38</v>
      </c>
      <c r="E28" s="19">
        <v>12056.15</v>
      </c>
      <c r="F28" s="19">
        <f t="shared" si="3"/>
        <v>241123</v>
      </c>
      <c r="G28" s="74">
        <f t="shared" si="4"/>
        <v>241123</v>
      </c>
      <c r="I28" s="41" t="s">
        <v>86</v>
      </c>
      <c r="J28" s="126">
        <f t="shared" si="0"/>
        <v>40</v>
      </c>
    </row>
    <row r="29" spans="1:12" ht="27" customHeight="1" x14ac:dyDescent="0.3">
      <c r="A29" s="17">
        <v>3</v>
      </c>
      <c r="B29" s="62" t="s">
        <v>110</v>
      </c>
      <c r="C29" s="19">
        <v>1</v>
      </c>
      <c r="D29" s="17" t="s">
        <v>33</v>
      </c>
      <c r="E29" s="19">
        <v>120000</v>
      </c>
      <c r="F29" s="19">
        <f t="shared" si="3"/>
        <v>120000</v>
      </c>
      <c r="G29" s="74">
        <f t="shared" si="4"/>
        <v>120000</v>
      </c>
      <c r="J29" s="126">
        <f t="shared" si="0"/>
        <v>2</v>
      </c>
    </row>
    <row r="30" spans="1:12" ht="16.2" thickBot="1" x14ac:dyDescent="0.35">
      <c r="A30" s="17">
        <v>4</v>
      </c>
      <c r="B30" s="18" t="s">
        <v>31</v>
      </c>
      <c r="C30" s="19">
        <v>1</v>
      </c>
      <c r="D30" s="17" t="s">
        <v>39</v>
      </c>
      <c r="E30" s="19">
        <f>SUM('LAMPIRAN VIb'!E20)</f>
        <v>100000</v>
      </c>
      <c r="F30" s="22">
        <f t="shared" si="3"/>
        <v>100000</v>
      </c>
      <c r="G30" s="28">
        <f t="shared" si="4"/>
        <v>100000</v>
      </c>
      <c r="J30" s="126">
        <f t="shared" si="0"/>
        <v>2</v>
      </c>
    </row>
    <row r="31" spans="1:12" x14ac:dyDescent="0.3">
      <c r="A31" s="26"/>
      <c r="B31" s="27"/>
      <c r="C31" s="28"/>
      <c r="D31" s="27"/>
      <c r="E31" s="28"/>
      <c r="F31" s="28"/>
      <c r="G31" s="28">
        <f>SUM(G24:G30)</f>
        <v>1761956.5000000002</v>
      </c>
    </row>
    <row r="32" spans="1:12" x14ac:dyDescent="0.3">
      <c r="A32" s="164" t="s">
        <v>42</v>
      </c>
      <c r="B32" s="165"/>
      <c r="C32" s="165"/>
      <c r="D32" s="165"/>
      <c r="E32" s="165"/>
      <c r="F32" s="166"/>
      <c r="G32" s="28">
        <f>SUM(G17,G22,G31)</f>
        <v>3000000</v>
      </c>
      <c r="I32" s="41">
        <v>3000000</v>
      </c>
    </row>
    <row r="33" spans="1:10" x14ac:dyDescent="0.3">
      <c r="A33" s="167" t="s">
        <v>87</v>
      </c>
      <c r="B33" s="168"/>
      <c r="C33" s="168"/>
      <c r="D33" s="168"/>
      <c r="E33" s="168"/>
      <c r="F33" s="168"/>
      <c r="G33" s="169"/>
      <c r="I33" s="75">
        <f>I32-G32</f>
        <v>0</v>
      </c>
      <c r="J33" s="41">
        <f>I33/E24</f>
        <v>0</v>
      </c>
    </row>
    <row r="34" spans="1:10" x14ac:dyDescent="0.3">
      <c r="A34" s="29"/>
      <c r="B34" s="29"/>
      <c r="C34" s="31"/>
      <c r="D34" s="29"/>
      <c r="E34" s="31"/>
      <c r="F34" s="31"/>
      <c r="G34" s="32"/>
    </row>
    <row r="35" spans="1:10" x14ac:dyDescent="0.3">
      <c r="A35" s="6"/>
      <c r="B35" s="5"/>
      <c r="C35" s="12"/>
      <c r="E35" s="5"/>
      <c r="F35" s="5" t="s">
        <v>92</v>
      </c>
      <c r="G35" s="5"/>
    </row>
    <row r="36" spans="1:10" x14ac:dyDescent="0.3">
      <c r="A36" s="6"/>
      <c r="B36" s="6" t="s">
        <v>21</v>
      </c>
      <c r="C36" s="12"/>
      <c r="D36" s="70"/>
      <c r="E36" s="8"/>
      <c r="F36" s="5" t="s">
        <v>93</v>
      </c>
      <c r="G36" s="8"/>
    </row>
    <row r="37" spans="1:10" x14ac:dyDescent="0.3">
      <c r="A37" s="6"/>
      <c r="B37" s="6" t="s">
        <v>95</v>
      </c>
      <c r="C37" s="12"/>
      <c r="E37" s="5"/>
      <c r="F37" s="5" t="s">
        <v>94</v>
      </c>
      <c r="G37" s="5"/>
    </row>
    <row r="38" spans="1:10" x14ac:dyDescent="0.3">
      <c r="A38" s="6"/>
      <c r="B38" s="5"/>
      <c r="C38" s="12"/>
      <c r="E38" s="41"/>
      <c r="F38" s="5"/>
      <c r="G38" s="5"/>
    </row>
    <row r="39" spans="1:10" x14ac:dyDescent="0.3">
      <c r="A39" s="6"/>
      <c r="B39" s="5"/>
      <c r="C39" s="12" t="s">
        <v>86</v>
      </c>
      <c r="D39" s="5"/>
      <c r="E39" s="12"/>
      <c r="F39" s="12"/>
      <c r="G39" s="12"/>
    </row>
    <row r="40" spans="1:10" x14ac:dyDescent="0.3">
      <c r="A40" s="6"/>
      <c r="B40" s="5"/>
      <c r="C40" s="12"/>
      <c r="D40" s="5"/>
      <c r="E40" s="12"/>
      <c r="F40" s="12"/>
      <c r="G40" s="12" t="s">
        <v>86</v>
      </c>
    </row>
    <row r="41" spans="1:10" x14ac:dyDescent="0.3">
      <c r="A41" s="6"/>
      <c r="B41" s="69" t="s">
        <v>96</v>
      </c>
      <c r="C41" s="12"/>
      <c r="D41" s="5"/>
      <c r="E41" s="12"/>
      <c r="F41" s="80" t="s">
        <v>97</v>
      </c>
      <c r="G41" s="12"/>
    </row>
    <row r="42" spans="1:10" x14ac:dyDescent="0.3">
      <c r="A42" s="6"/>
      <c r="C42" s="12"/>
      <c r="E42" s="41"/>
      <c r="F42" s="80"/>
      <c r="G42" s="80"/>
    </row>
    <row r="43" spans="1:10" x14ac:dyDescent="0.3">
      <c r="A43" s="70"/>
      <c r="C43" s="12"/>
      <c r="E43" s="41"/>
      <c r="F43" s="80"/>
      <c r="G43" s="80"/>
    </row>
    <row r="44" spans="1:10" x14ac:dyDescent="0.3">
      <c r="A44" s="70"/>
      <c r="C44" s="12"/>
      <c r="E44" s="41"/>
      <c r="F44" s="80"/>
      <c r="G44" s="80"/>
    </row>
    <row r="45" spans="1:10" x14ac:dyDescent="0.3">
      <c r="A45" s="70"/>
      <c r="C45" s="12"/>
      <c r="E45" s="41"/>
      <c r="F45" s="80"/>
      <c r="G45" s="80"/>
    </row>
    <row r="46" spans="1:10" x14ac:dyDescent="0.3">
      <c r="A46" s="70"/>
      <c r="C46" s="12"/>
      <c r="E46" s="41"/>
      <c r="F46" s="80"/>
      <c r="G46" s="80"/>
    </row>
    <row r="47" spans="1:10" x14ac:dyDescent="0.3">
      <c r="A47" s="70"/>
      <c r="C47" s="12"/>
      <c r="E47" s="41"/>
      <c r="F47" s="80"/>
      <c r="G47" s="80"/>
    </row>
    <row r="48" spans="1:10" x14ac:dyDescent="0.3">
      <c r="A48" s="70"/>
      <c r="C48" s="12"/>
      <c r="E48" s="41"/>
      <c r="F48" s="80"/>
      <c r="G48" s="80"/>
    </row>
    <row r="49" spans="1:7" x14ac:dyDescent="0.3">
      <c r="A49" s="70"/>
      <c r="C49" s="12"/>
      <c r="E49" s="41"/>
      <c r="F49" s="80"/>
      <c r="G49" s="80"/>
    </row>
    <row r="50" spans="1:7" x14ac:dyDescent="0.3">
      <c r="A50" s="70"/>
      <c r="C50" s="12"/>
      <c r="E50" s="41"/>
      <c r="F50" s="80"/>
      <c r="G50" s="80"/>
    </row>
    <row r="51" spans="1:7" x14ac:dyDescent="0.3">
      <c r="A51" s="70"/>
      <c r="C51" s="12"/>
      <c r="E51" s="41"/>
      <c r="F51" s="80"/>
      <c r="G51" s="80"/>
    </row>
    <row r="52" spans="1:7" x14ac:dyDescent="0.3">
      <c r="A52" s="70"/>
      <c r="C52" s="12"/>
      <c r="E52" s="41"/>
      <c r="F52" s="80"/>
      <c r="G52" s="80"/>
    </row>
    <row r="53" spans="1:7" x14ac:dyDescent="0.3">
      <c r="A53" s="70"/>
      <c r="C53" s="12"/>
      <c r="E53" s="41"/>
      <c r="F53" s="80"/>
      <c r="G53" s="80"/>
    </row>
    <row r="54" spans="1:7" x14ac:dyDescent="0.3">
      <c r="A54" s="70"/>
      <c r="C54" s="12"/>
      <c r="E54" s="41"/>
      <c r="F54" s="80"/>
      <c r="G54" s="80"/>
    </row>
    <row r="55" spans="1:7" x14ac:dyDescent="0.3">
      <c r="A55" s="70"/>
      <c r="C55" s="12"/>
      <c r="E55" s="41"/>
      <c r="F55" s="80"/>
      <c r="G55" s="80"/>
    </row>
    <row r="56" spans="1:7" x14ac:dyDescent="0.3">
      <c r="A56" s="70"/>
      <c r="C56" s="12"/>
      <c r="E56" s="41"/>
      <c r="F56" s="80"/>
      <c r="G56" s="80"/>
    </row>
    <row r="57" spans="1:7" x14ac:dyDescent="0.3">
      <c r="A57" s="70"/>
      <c r="C57" s="12"/>
      <c r="E57" s="41"/>
      <c r="F57" s="80"/>
      <c r="G57" s="80"/>
    </row>
    <row r="58" spans="1:7" x14ac:dyDescent="0.3">
      <c r="A58" s="70"/>
      <c r="C58" s="12"/>
      <c r="E58" s="41"/>
      <c r="F58" s="80"/>
      <c r="G58" s="80"/>
    </row>
    <row r="59" spans="1:7" x14ac:dyDescent="0.3">
      <c r="A59" s="70"/>
      <c r="C59" s="12"/>
      <c r="E59" s="41"/>
      <c r="F59" s="80"/>
      <c r="G59" s="80"/>
    </row>
    <row r="60" spans="1:7" x14ac:dyDescent="0.3">
      <c r="A60" s="70"/>
      <c r="C60" s="12"/>
      <c r="E60" s="41"/>
      <c r="F60" s="80"/>
      <c r="G60" s="80"/>
    </row>
    <row r="61" spans="1:7" x14ac:dyDescent="0.3">
      <c r="A61" s="70"/>
      <c r="C61" s="12"/>
      <c r="E61" s="41"/>
      <c r="F61" s="80"/>
      <c r="G61" s="80"/>
    </row>
    <row r="62" spans="1:7" x14ac:dyDescent="0.3">
      <c r="A62" s="70"/>
      <c r="C62" s="12"/>
      <c r="E62" s="41"/>
      <c r="F62" s="80"/>
      <c r="G62" s="80"/>
    </row>
    <row r="63" spans="1:7" x14ac:dyDescent="0.3">
      <c r="A63" s="70"/>
      <c r="C63" s="12"/>
      <c r="E63" s="41"/>
      <c r="F63" s="80"/>
      <c r="G63" s="80"/>
    </row>
    <row r="64" spans="1:7" x14ac:dyDescent="0.3">
      <c r="A64" s="170" t="s">
        <v>22</v>
      </c>
      <c r="B64" s="170"/>
      <c r="C64" s="170"/>
      <c r="D64" s="170"/>
      <c r="E64" s="170"/>
      <c r="F64" s="170"/>
      <c r="G64" s="170"/>
    </row>
    <row r="65" spans="1:7" x14ac:dyDescent="0.3">
      <c r="A65" s="170" t="s">
        <v>80</v>
      </c>
      <c r="B65" s="170"/>
      <c r="C65" s="170"/>
      <c r="D65" s="170"/>
      <c r="E65" s="170"/>
      <c r="F65" s="170"/>
      <c r="G65" s="170"/>
    </row>
    <row r="66" spans="1:7" x14ac:dyDescent="0.3">
      <c r="A66" s="70"/>
      <c r="B66" s="7"/>
      <c r="C66" s="96"/>
      <c r="D66" s="8"/>
      <c r="E66" s="8"/>
      <c r="F66" s="8"/>
      <c r="G66" s="5"/>
    </row>
    <row r="67" spans="1:7" x14ac:dyDescent="0.3">
      <c r="A67" s="5"/>
      <c r="B67" s="9" t="s">
        <v>23</v>
      </c>
      <c r="C67" s="97" t="s">
        <v>43</v>
      </c>
      <c r="D67" s="8"/>
      <c r="E67" s="8"/>
      <c r="F67" s="8"/>
      <c r="G67" s="5"/>
    </row>
    <row r="68" spans="1:7" x14ac:dyDescent="0.3">
      <c r="A68" s="5"/>
      <c r="B68" s="9" t="s">
        <v>19</v>
      </c>
      <c r="C68" s="97" t="s">
        <v>171</v>
      </c>
      <c r="D68" s="8"/>
      <c r="E68" s="8"/>
      <c r="F68" s="8"/>
      <c r="G68" s="5"/>
    </row>
    <row r="69" spans="1:7" x14ac:dyDescent="0.3">
      <c r="A69" s="5"/>
      <c r="B69" s="9" t="s">
        <v>0</v>
      </c>
      <c r="C69" s="97" t="s">
        <v>90</v>
      </c>
      <c r="D69" s="8"/>
      <c r="E69" s="8"/>
      <c r="F69" s="8"/>
      <c r="G69" s="5"/>
    </row>
    <row r="70" spans="1:7" x14ac:dyDescent="0.3">
      <c r="A70" s="5"/>
      <c r="B70" s="9" t="s">
        <v>1</v>
      </c>
      <c r="C70" s="97" t="s">
        <v>91</v>
      </c>
      <c r="D70" s="8"/>
      <c r="E70" s="8"/>
      <c r="F70" s="8"/>
      <c r="G70" s="5"/>
    </row>
    <row r="71" spans="1:7" x14ac:dyDescent="0.3">
      <c r="A71" s="5"/>
      <c r="B71" s="9" t="s">
        <v>20</v>
      </c>
      <c r="C71" s="97" t="s">
        <v>83</v>
      </c>
      <c r="D71" s="8"/>
      <c r="E71" s="8"/>
      <c r="F71" s="8"/>
      <c r="G71" s="5"/>
    </row>
    <row r="72" spans="1:7" x14ac:dyDescent="0.3">
      <c r="A72" s="5"/>
      <c r="B72" s="5" t="s">
        <v>18</v>
      </c>
      <c r="C72" s="12" t="s">
        <v>81</v>
      </c>
      <c r="D72" s="12"/>
      <c r="E72" s="12"/>
      <c r="F72" s="12"/>
      <c r="G72" s="5"/>
    </row>
    <row r="73" spans="1:7" x14ac:dyDescent="0.3">
      <c r="A73" s="70"/>
      <c r="B73" s="5"/>
      <c r="C73" s="12"/>
      <c r="D73" s="5"/>
      <c r="E73" s="12"/>
      <c r="F73" s="12"/>
      <c r="G73" s="12"/>
    </row>
    <row r="74" spans="1:7" x14ac:dyDescent="0.3">
      <c r="A74" s="171" t="s">
        <v>2</v>
      </c>
      <c r="B74" s="171" t="s">
        <v>3</v>
      </c>
      <c r="C74" s="174" t="s">
        <v>4</v>
      </c>
      <c r="D74" s="175"/>
      <c r="E74" s="13" t="s">
        <v>5</v>
      </c>
      <c r="F74" s="13" t="s">
        <v>40</v>
      </c>
      <c r="G74" s="13" t="s">
        <v>16</v>
      </c>
    </row>
    <row r="75" spans="1:7" x14ac:dyDescent="0.3">
      <c r="A75" s="172"/>
      <c r="B75" s="173"/>
      <c r="C75" s="98" t="s">
        <v>16</v>
      </c>
      <c r="D75" s="77" t="s">
        <v>15</v>
      </c>
      <c r="E75" s="16" t="s">
        <v>6</v>
      </c>
      <c r="F75" s="16" t="s">
        <v>6</v>
      </c>
      <c r="G75" s="16" t="s">
        <v>6</v>
      </c>
    </row>
    <row r="76" spans="1:7" ht="16.2" thickBot="1" x14ac:dyDescent="0.35">
      <c r="A76" s="58" t="s">
        <v>7</v>
      </c>
      <c r="B76" s="58" t="s">
        <v>8</v>
      </c>
      <c r="C76" s="60" t="s">
        <v>9</v>
      </c>
      <c r="D76" s="58" t="s">
        <v>10</v>
      </c>
      <c r="E76" s="60" t="s">
        <v>11</v>
      </c>
      <c r="F76" s="60" t="s">
        <v>17</v>
      </c>
      <c r="G76" s="60" t="s">
        <v>41</v>
      </c>
    </row>
    <row r="77" spans="1:7" ht="16.2" thickTop="1" x14ac:dyDescent="0.3">
      <c r="A77" s="17"/>
      <c r="B77" s="18"/>
      <c r="C77" s="19"/>
      <c r="D77" s="18"/>
      <c r="E77" s="19"/>
      <c r="F77" s="19"/>
      <c r="G77" s="19"/>
    </row>
    <row r="78" spans="1:7" x14ac:dyDescent="0.3">
      <c r="A78" s="20" t="s">
        <v>12</v>
      </c>
      <c r="B78" s="61" t="s">
        <v>36</v>
      </c>
      <c r="C78" s="19"/>
      <c r="D78" s="18"/>
      <c r="E78" s="19"/>
      <c r="F78" s="19"/>
      <c r="G78" s="19"/>
    </row>
    <row r="79" spans="1:7" ht="16.2" thickBot="1" x14ac:dyDescent="0.35">
      <c r="A79" s="17">
        <v>1</v>
      </c>
      <c r="B79" s="18" t="s">
        <v>24</v>
      </c>
      <c r="C79" s="19">
        <v>1.7</v>
      </c>
      <c r="D79" s="17" t="s">
        <v>32</v>
      </c>
      <c r="E79" s="19">
        <v>61500</v>
      </c>
      <c r="F79" s="22">
        <f>C79*E79</f>
        <v>104550</v>
      </c>
      <c r="G79" s="22">
        <f>F79</f>
        <v>104550</v>
      </c>
    </row>
    <row r="80" spans="1:7" x14ac:dyDescent="0.3">
      <c r="A80" s="17"/>
      <c r="B80" s="18"/>
      <c r="C80" s="19"/>
      <c r="D80" s="17"/>
      <c r="E80" s="19"/>
      <c r="F80" s="19"/>
      <c r="G80" s="19">
        <f>SUM(G79)</f>
        <v>104550</v>
      </c>
    </row>
    <row r="81" spans="1:7" x14ac:dyDescent="0.3">
      <c r="A81" s="20" t="s">
        <v>13</v>
      </c>
      <c r="B81" s="61" t="s">
        <v>35</v>
      </c>
      <c r="C81" s="19"/>
      <c r="D81" s="17"/>
      <c r="E81" s="19"/>
      <c r="F81" s="19">
        <f t="shared" ref="F81:F83" si="5">C81*E81</f>
        <v>0</v>
      </c>
      <c r="G81" s="19">
        <f t="shared" ref="G81:G83" si="6">F81</f>
        <v>0</v>
      </c>
    </row>
    <row r="82" spans="1:7" x14ac:dyDescent="0.3">
      <c r="A82" s="17">
        <v>1</v>
      </c>
      <c r="B82" s="18" t="s">
        <v>84</v>
      </c>
      <c r="C82" s="19">
        <v>3</v>
      </c>
      <c r="D82" s="17" t="s">
        <v>32</v>
      </c>
      <c r="E82" s="19">
        <v>125321.5</v>
      </c>
      <c r="F82" s="19">
        <f t="shared" si="5"/>
        <v>375964.5</v>
      </c>
      <c r="G82" s="19">
        <f t="shared" si="6"/>
        <v>375964.5</v>
      </c>
    </row>
    <row r="83" spans="1:7" x14ac:dyDescent="0.3">
      <c r="A83" s="17">
        <v>2</v>
      </c>
      <c r="B83" s="18" t="s">
        <v>85</v>
      </c>
      <c r="C83" s="19">
        <v>6</v>
      </c>
      <c r="D83" s="17" t="s">
        <v>37</v>
      </c>
      <c r="E83" s="19">
        <v>92921.5</v>
      </c>
      <c r="F83" s="19">
        <f t="shared" si="5"/>
        <v>557529</v>
      </c>
      <c r="G83" s="19">
        <f t="shared" si="6"/>
        <v>557529</v>
      </c>
    </row>
    <row r="84" spans="1:7" ht="16.2" thickBot="1" x14ac:dyDescent="0.35">
      <c r="A84" s="17">
        <v>3</v>
      </c>
      <c r="B84" s="18" t="s">
        <v>25</v>
      </c>
      <c r="C84" s="19">
        <v>1</v>
      </c>
      <c r="D84" s="17" t="s">
        <v>33</v>
      </c>
      <c r="E84" s="19" t="e">
        <f>SUM('LAMPIRAN VIb'!#REF!)</f>
        <v>#REF!</v>
      </c>
      <c r="F84" s="22" t="e">
        <f>C84*E84</f>
        <v>#REF!</v>
      </c>
      <c r="G84" s="22" t="e">
        <f>F84</f>
        <v>#REF!</v>
      </c>
    </row>
    <row r="85" spans="1:7" x14ac:dyDescent="0.3">
      <c r="A85" s="17"/>
      <c r="B85" s="18"/>
      <c r="C85" s="19"/>
      <c r="D85" s="17"/>
      <c r="E85" s="19"/>
      <c r="F85" s="19"/>
      <c r="G85" s="19" t="e">
        <f>SUM(G82:G84)</f>
        <v>#REF!</v>
      </c>
    </row>
    <row r="86" spans="1:7" x14ac:dyDescent="0.3">
      <c r="A86" s="20" t="s">
        <v>14</v>
      </c>
      <c r="B86" s="61" t="s">
        <v>34</v>
      </c>
      <c r="C86" s="19"/>
      <c r="D86" s="17"/>
      <c r="E86" s="19"/>
      <c r="F86" s="19"/>
      <c r="G86" s="19"/>
    </row>
    <row r="87" spans="1:7" x14ac:dyDescent="0.3">
      <c r="A87" s="17">
        <v>1</v>
      </c>
      <c r="B87" s="18" t="s">
        <v>26</v>
      </c>
      <c r="C87" s="19">
        <v>0.44426350267354792</v>
      </c>
      <c r="D87" s="17" t="s">
        <v>32</v>
      </c>
      <c r="E87" s="73">
        <v>805016.5</v>
      </c>
      <c r="F87" s="19">
        <f>C87*E87</f>
        <v>357639.45000000019</v>
      </c>
      <c r="G87" s="74">
        <f>F87</f>
        <v>357639.45000000019</v>
      </c>
    </row>
    <row r="88" spans="1:7" ht="28.2" x14ac:dyDescent="0.3">
      <c r="A88" s="17">
        <v>2</v>
      </c>
      <c r="B88" s="62" t="s">
        <v>27</v>
      </c>
      <c r="C88" s="19">
        <v>0.3</v>
      </c>
      <c r="D88" s="17"/>
      <c r="E88" s="19">
        <v>805016.5</v>
      </c>
      <c r="F88" s="19">
        <f t="shared" ref="F88:F93" si="7">C88*E88</f>
        <v>241504.94999999998</v>
      </c>
      <c r="G88" s="74">
        <f t="shared" ref="G88:G93" si="8">F88</f>
        <v>241504.94999999998</v>
      </c>
    </row>
    <row r="89" spans="1:7" ht="28.2" x14ac:dyDescent="0.3">
      <c r="A89" s="17"/>
      <c r="B89" s="62" t="s">
        <v>28</v>
      </c>
      <c r="C89" s="19">
        <v>0.3</v>
      </c>
      <c r="D89" s="17" t="s">
        <v>37</v>
      </c>
      <c r="E89" s="19">
        <v>192253</v>
      </c>
      <c r="F89" s="19">
        <f t="shared" si="7"/>
        <v>57675.9</v>
      </c>
      <c r="G89" s="74">
        <f t="shared" si="8"/>
        <v>57675.9</v>
      </c>
    </row>
    <row r="90" spans="1:7" ht="28.2" x14ac:dyDescent="0.3">
      <c r="A90" s="17"/>
      <c r="B90" s="62" t="s">
        <v>88</v>
      </c>
      <c r="C90" s="19">
        <v>0.8</v>
      </c>
      <c r="D90" s="17" t="s">
        <v>32</v>
      </c>
      <c r="E90" s="19">
        <v>805016.5</v>
      </c>
      <c r="F90" s="19">
        <f t="shared" si="7"/>
        <v>644013.20000000007</v>
      </c>
      <c r="G90" s="74">
        <f t="shared" si="8"/>
        <v>644013.20000000007</v>
      </c>
    </row>
    <row r="91" spans="1:7" ht="28.2" x14ac:dyDescent="0.3">
      <c r="A91" s="17"/>
      <c r="B91" s="62" t="s">
        <v>29</v>
      </c>
      <c r="C91" s="19">
        <v>20</v>
      </c>
      <c r="D91" s="63" t="s">
        <v>38</v>
      </c>
      <c r="E91" s="19">
        <v>12056.15</v>
      </c>
      <c r="F91" s="19">
        <f t="shared" si="7"/>
        <v>241123</v>
      </c>
      <c r="G91" s="74">
        <f t="shared" si="8"/>
        <v>241123</v>
      </c>
    </row>
    <row r="92" spans="1:7" ht="28.2" x14ac:dyDescent="0.3">
      <c r="A92" s="17">
        <v>3</v>
      </c>
      <c r="B92" s="62" t="s">
        <v>110</v>
      </c>
      <c r="C92" s="19">
        <v>1</v>
      </c>
      <c r="D92" s="17" t="s">
        <v>33</v>
      </c>
      <c r="E92" s="19">
        <v>120000</v>
      </c>
      <c r="F92" s="19">
        <f t="shared" si="7"/>
        <v>120000</v>
      </c>
      <c r="G92" s="74">
        <f t="shared" si="8"/>
        <v>120000</v>
      </c>
    </row>
    <row r="93" spans="1:7" ht="16.2" thickBot="1" x14ac:dyDescent="0.35">
      <c r="A93" s="17">
        <v>4</v>
      </c>
      <c r="B93" s="18" t="s">
        <v>31</v>
      </c>
      <c r="C93" s="19">
        <v>1</v>
      </c>
      <c r="D93" s="17" t="s">
        <v>39</v>
      </c>
      <c r="E93" s="19" t="e">
        <f>SUM('LAMPIRAN VIb'!#REF!)</f>
        <v>#REF!</v>
      </c>
      <c r="F93" s="22" t="e">
        <f t="shared" si="7"/>
        <v>#REF!</v>
      </c>
      <c r="G93" s="28" t="e">
        <f t="shared" si="8"/>
        <v>#REF!</v>
      </c>
    </row>
    <row r="94" spans="1:7" x14ac:dyDescent="0.3">
      <c r="A94" s="26"/>
      <c r="B94" s="27"/>
      <c r="C94" s="28"/>
      <c r="D94" s="27"/>
      <c r="E94" s="28"/>
      <c r="F94" s="28"/>
      <c r="G94" s="28" t="e">
        <f>SUM(G87:G93)</f>
        <v>#REF!</v>
      </c>
    </row>
    <row r="95" spans="1:7" x14ac:dyDescent="0.3">
      <c r="A95" s="164" t="s">
        <v>42</v>
      </c>
      <c r="B95" s="165"/>
      <c r="C95" s="165"/>
      <c r="D95" s="165"/>
      <c r="E95" s="165"/>
      <c r="F95" s="166"/>
      <c r="G95" s="28" t="e">
        <f>SUM(G80,G85,G94)</f>
        <v>#REF!</v>
      </c>
    </row>
    <row r="96" spans="1:7" x14ac:dyDescent="0.3">
      <c r="A96" s="167" t="s">
        <v>87</v>
      </c>
      <c r="B96" s="168"/>
      <c r="C96" s="168"/>
      <c r="D96" s="168"/>
      <c r="E96" s="168"/>
      <c r="F96" s="168"/>
      <c r="G96" s="169"/>
    </row>
    <row r="97" spans="1:7" x14ac:dyDescent="0.3">
      <c r="A97" s="29"/>
      <c r="B97" s="29"/>
      <c r="C97" s="31"/>
      <c r="D97" s="29"/>
      <c r="E97" s="31"/>
      <c r="F97" s="31"/>
      <c r="G97" s="32"/>
    </row>
    <row r="98" spans="1:7" x14ac:dyDescent="0.3">
      <c r="A98" s="70"/>
      <c r="B98" s="5"/>
      <c r="C98" s="12"/>
      <c r="E98" s="5"/>
      <c r="F98" s="5" t="s">
        <v>92</v>
      </c>
      <c r="G98" s="5"/>
    </row>
    <row r="99" spans="1:7" x14ac:dyDescent="0.3">
      <c r="A99" s="70"/>
      <c r="B99" s="70" t="s">
        <v>21</v>
      </c>
      <c r="C99" s="12"/>
      <c r="D99" s="70"/>
      <c r="E99" s="8"/>
      <c r="F99" s="5" t="s">
        <v>93</v>
      </c>
      <c r="G99" s="8"/>
    </row>
    <row r="100" spans="1:7" x14ac:dyDescent="0.3">
      <c r="A100" s="70"/>
      <c r="B100" s="70" t="s">
        <v>95</v>
      </c>
      <c r="C100" s="12"/>
      <c r="E100" s="5"/>
      <c r="F100" s="5" t="s">
        <v>94</v>
      </c>
      <c r="G100" s="5"/>
    </row>
    <row r="101" spans="1:7" x14ac:dyDescent="0.3">
      <c r="A101" s="70"/>
      <c r="B101" s="5"/>
      <c r="C101" s="12"/>
      <c r="E101" s="41"/>
      <c r="F101" s="5"/>
      <c r="G101" s="5"/>
    </row>
    <row r="102" spans="1:7" x14ac:dyDescent="0.3">
      <c r="A102" s="70"/>
      <c r="B102" s="5"/>
      <c r="C102" s="12" t="s">
        <v>86</v>
      </c>
      <c r="D102" s="5"/>
      <c r="E102" s="12"/>
      <c r="F102" s="12"/>
      <c r="G102" s="12"/>
    </row>
    <row r="103" spans="1:7" x14ac:dyDescent="0.3">
      <c r="A103" s="70"/>
      <c r="B103" s="5"/>
      <c r="C103" s="12"/>
      <c r="D103" s="5"/>
      <c r="E103" s="12"/>
      <c r="F103" s="12"/>
      <c r="G103" s="12" t="s">
        <v>86</v>
      </c>
    </row>
    <row r="104" spans="1:7" x14ac:dyDescent="0.3">
      <c r="A104" s="70"/>
      <c r="B104" s="76" t="s">
        <v>96</v>
      </c>
      <c r="C104" s="12"/>
      <c r="D104" s="5"/>
      <c r="E104" s="12"/>
      <c r="F104" s="80" t="s">
        <v>97</v>
      </c>
      <c r="G104" s="12"/>
    </row>
    <row r="105" spans="1:7" x14ac:dyDescent="0.3">
      <c r="A105" s="70"/>
      <c r="C105" s="12"/>
      <c r="E105" s="41"/>
      <c r="F105" s="80"/>
      <c r="G105" s="80"/>
    </row>
    <row r="106" spans="1:7" x14ac:dyDescent="0.3">
      <c r="A106" s="70"/>
      <c r="C106" s="12"/>
      <c r="E106" s="41"/>
      <c r="F106" s="80"/>
      <c r="G106" s="80"/>
    </row>
    <row r="107" spans="1:7" x14ac:dyDescent="0.3">
      <c r="A107" s="70"/>
      <c r="C107" s="12"/>
      <c r="E107" s="41"/>
      <c r="F107" s="80"/>
      <c r="G107" s="80"/>
    </row>
    <row r="108" spans="1:7" x14ac:dyDescent="0.3">
      <c r="A108" s="70"/>
      <c r="C108" s="12"/>
      <c r="E108" s="41"/>
      <c r="F108" s="80"/>
      <c r="G108" s="80"/>
    </row>
    <row r="109" spans="1:7" x14ac:dyDescent="0.3">
      <c r="A109" s="70"/>
      <c r="C109" s="12"/>
      <c r="E109" s="41"/>
      <c r="F109" s="80"/>
      <c r="G109" s="80"/>
    </row>
    <row r="110" spans="1:7" x14ac:dyDescent="0.3">
      <c r="A110" s="70"/>
      <c r="C110" s="12"/>
      <c r="E110" s="41"/>
      <c r="F110" s="80"/>
      <c r="G110" s="80"/>
    </row>
    <row r="111" spans="1:7" x14ac:dyDescent="0.3">
      <c r="A111" s="70"/>
      <c r="C111" s="12"/>
      <c r="E111" s="41"/>
      <c r="F111" s="80"/>
      <c r="G111" s="80"/>
    </row>
    <row r="112" spans="1:7" x14ac:dyDescent="0.3">
      <c r="A112" s="70"/>
      <c r="C112" s="12"/>
      <c r="E112" s="41"/>
      <c r="F112" s="80"/>
      <c r="G112" s="80"/>
    </row>
    <row r="113" spans="1:7" x14ac:dyDescent="0.3">
      <c r="A113" s="70"/>
      <c r="C113" s="12"/>
      <c r="E113" s="41"/>
      <c r="F113" s="80"/>
      <c r="G113" s="80"/>
    </row>
    <row r="114" spans="1:7" x14ac:dyDescent="0.3">
      <c r="A114" s="70"/>
      <c r="C114" s="12"/>
      <c r="E114" s="41"/>
      <c r="F114" s="80"/>
      <c r="G114" s="80"/>
    </row>
    <row r="115" spans="1:7" x14ac:dyDescent="0.3">
      <c r="A115" s="70"/>
      <c r="C115" s="12"/>
      <c r="E115" s="41"/>
      <c r="F115" s="80"/>
      <c r="G115" s="80"/>
    </row>
    <row r="116" spans="1:7" x14ac:dyDescent="0.3">
      <c r="A116" s="70"/>
      <c r="C116" s="12"/>
      <c r="E116" s="41"/>
      <c r="F116" s="80"/>
      <c r="G116" s="80"/>
    </row>
    <row r="117" spans="1:7" x14ac:dyDescent="0.3">
      <c r="A117" s="70"/>
      <c r="C117" s="12"/>
      <c r="E117" s="41"/>
      <c r="F117" s="80"/>
      <c r="G117" s="80"/>
    </row>
    <row r="118" spans="1:7" x14ac:dyDescent="0.3">
      <c r="A118" s="70"/>
      <c r="C118" s="12"/>
      <c r="E118" s="41"/>
      <c r="F118" s="80"/>
      <c r="G118" s="80"/>
    </row>
    <row r="119" spans="1:7" x14ac:dyDescent="0.3">
      <c r="A119" s="70"/>
      <c r="C119" s="12"/>
      <c r="E119" s="41"/>
      <c r="F119" s="80"/>
      <c r="G119" s="80"/>
    </row>
    <row r="120" spans="1:7" x14ac:dyDescent="0.3">
      <c r="A120" s="70"/>
      <c r="C120" s="12"/>
      <c r="E120" s="41"/>
      <c r="F120" s="80"/>
      <c r="G120" s="80"/>
    </row>
    <row r="121" spans="1:7" x14ac:dyDescent="0.3">
      <c r="A121" s="70"/>
      <c r="C121" s="12"/>
      <c r="E121" s="41"/>
      <c r="F121" s="80"/>
      <c r="G121" s="80"/>
    </row>
    <row r="122" spans="1:7" x14ac:dyDescent="0.3">
      <c r="A122" s="70"/>
      <c r="C122" s="12"/>
      <c r="E122" s="41"/>
      <c r="F122" s="80"/>
      <c r="G122" s="80"/>
    </row>
    <row r="123" spans="1:7" x14ac:dyDescent="0.3">
      <c r="A123" s="70"/>
      <c r="C123" s="12"/>
      <c r="E123" s="41"/>
      <c r="F123" s="80"/>
      <c r="G123" s="80"/>
    </row>
    <row r="124" spans="1:7" x14ac:dyDescent="0.3">
      <c r="A124" s="70"/>
      <c r="C124" s="12"/>
      <c r="E124" s="41"/>
      <c r="F124" s="80"/>
      <c r="G124" s="80"/>
    </row>
    <row r="125" spans="1:7" s="5" customFormat="1" ht="13.8" x14ac:dyDescent="0.25">
      <c r="A125" s="70"/>
      <c r="C125" s="12"/>
      <c r="E125" s="12"/>
      <c r="F125" s="12"/>
      <c r="G125" s="12"/>
    </row>
    <row r="126" spans="1:7" s="5" customFormat="1" ht="13.8" x14ac:dyDescent="0.25">
      <c r="A126" s="70"/>
      <c r="C126" s="12"/>
      <c r="E126" s="12"/>
      <c r="F126" s="12"/>
      <c r="G126" s="12"/>
    </row>
  </sheetData>
  <mergeCells count="14">
    <mergeCell ref="A95:F95"/>
    <mergeCell ref="A96:G96"/>
    <mergeCell ref="A32:F32"/>
    <mergeCell ref="A33:G33"/>
    <mergeCell ref="A1:G1"/>
    <mergeCell ref="A2:G2"/>
    <mergeCell ref="A11:A12"/>
    <mergeCell ref="B11:B12"/>
    <mergeCell ref="C11:D11"/>
    <mergeCell ref="A64:G64"/>
    <mergeCell ref="A65:G65"/>
    <mergeCell ref="A74:A75"/>
    <mergeCell ref="B74:B75"/>
    <mergeCell ref="C74:D74"/>
  </mergeCells>
  <printOptions horizontalCentered="1"/>
  <pageMargins left="0.39370078740157483" right="0.39370078740157483" top="0.59055118110236227" bottom="0.39370078740157483" header="0" footer="0"/>
  <pageSetup paperSize="5" scale="89" fitToHeight="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23"/>
  <sheetViews>
    <sheetView view="pageBreakPreview" topLeftCell="A109" zoomScale="95" zoomScaleNormal="86" zoomScaleSheetLayoutView="95" workbookViewId="0">
      <selection activeCell="F119" sqref="F119"/>
    </sheetView>
  </sheetViews>
  <sheetFormatPr defaultColWidth="9.109375" defaultRowHeight="13.8" x14ac:dyDescent="0.25"/>
  <cols>
    <col min="1" max="1" width="6.5546875" style="6" customWidth="1"/>
    <col min="2" max="2" width="42.5546875" style="5" customWidth="1"/>
    <col min="3" max="3" width="12" style="11" customWidth="1"/>
    <col min="4" max="4" width="9.6640625" style="5" customWidth="1"/>
    <col min="5" max="6" width="15" style="12" customWidth="1"/>
    <col min="7" max="7" width="16.33203125" style="12" customWidth="1"/>
    <col min="8" max="8" width="2.77734375" style="5" customWidth="1"/>
    <col min="9" max="9" width="17.33203125" style="5" customWidth="1"/>
    <col min="10" max="10" width="7.21875" style="5" customWidth="1"/>
    <col min="11" max="11" width="15.44140625" style="5" customWidth="1"/>
    <col min="12" max="16384" width="9.109375" style="5"/>
  </cols>
  <sheetData>
    <row r="1" spans="1:11" x14ac:dyDescent="0.25">
      <c r="A1" s="170" t="s">
        <v>22</v>
      </c>
      <c r="B1" s="170"/>
      <c r="C1" s="170"/>
      <c r="D1" s="170"/>
      <c r="E1" s="170"/>
      <c r="F1" s="170"/>
      <c r="G1" s="170"/>
    </row>
    <row r="2" spans="1:11" ht="15" customHeight="1" x14ac:dyDescent="0.25">
      <c r="A2" s="170" t="s">
        <v>80</v>
      </c>
      <c r="B2" s="170"/>
      <c r="C2" s="170"/>
      <c r="D2" s="170"/>
      <c r="E2" s="170"/>
      <c r="F2" s="170"/>
      <c r="G2" s="170"/>
    </row>
    <row r="3" spans="1:11" ht="15" customHeight="1" x14ac:dyDescent="0.25">
      <c r="B3" s="6"/>
      <c r="C3" s="7"/>
      <c r="D3" s="6"/>
      <c r="E3" s="8"/>
      <c r="F3" s="8"/>
      <c r="G3" s="8"/>
    </row>
    <row r="4" spans="1:11" ht="15" customHeight="1" x14ac:dyDescent="0.25">
      <c r="B4" s="9" t="s">
        <v>23</v>
      </c>
      <c r="C4" s="10" t="s">
        <v>43</v>
      </c>
      <c r="D4" s="6"/>
      <c r="E4" s="8"/>
      <c r="F4" s="8"/>
      <c r="G4" s="8"/>
    </row>
    <row r="5" spans="1:11" ht="15" customHeight="1" x14ac:dyDescent="0.25">
      <c r="B5" s="9" t="s">
        <v>19</v>
      </c>
      <c r="C5" s="10" t="s">
        <v>89</v>
      </c>
      <c r="D5" s="6"/>
      <c r="E5" s="8"/>
      <c r="F5" s="8"/>
      <c r="G5" s="8"/>
    </row>
    <row r="6" spans="1:11" ht="15" customHeight="1" x14ac:dyDescent="0.25">
      <c r="B6" s="9" t="s">
        <v>0</v>
      </c>
      <c r="C6" s="10" t="s">
        <v>90</v>
      </c>
      <c r="D6" s="6"/>
      <c r="E6" s="8"/>
      <c r="F6" s="8"/>
      <c r="G6" s="8"/>
    </row>
    <row r="7" spans="1:11" ht="15" customHeight="1" x14ac:dyDescent="0.25">
      <c r="B7" s="9" t="s">
        <v>1</v>
      </c>
      <c r="C7" s="10" t="s">
        <v>91</v>
      </c>
      <c r="D7" s="6"/>
      <c r="E7" s="8"/>
      <c r="F7" s="8"/>
      <c r="G7" s="8"/>
    </row>
    <row r="8" spans="1:11" ht="15" customHeight="1" x14ac:dyDescent="0.25">
      <c r="B8" s="9" t="s">
        <v>20</v>
      </c>
      <c r="C8" s="10" t="s">
        <v>83</v>
      </c>
      <c r="D8" s="6"/>
      <c r="E8" s="8"/>
      <c r="F8" s="8"/>
      <c r="G8" s="8"/>
    </row>
    <row r="9" spans="1:11" ht="15" customHeight="1" x14ac:dyDescent="0.25">
      <c r="B9" s="5" t="s">
        <v>18</v>
      </c>
      <c r="C9" s="11" t="s">
        <v>81</v>
      </c>
    </row>
    <row r="11" spans="1:11" x14ac:dyDescent="0.25">
      <c r="A11" s="171" t="s">
        <v>2</v>
      </c>
      <c r="B11" s="171" t="s">
        <v>3</v>
      </c>
      <c r="C11" s="174" t="s">
        <v>4</v>
      </c>
      <c r="D11" s="175"/>
      <c r="E11" s="13" t="s">
        <v>5</v>
      </c>
      <c r="F11" s="13" t="s">
        <v>40</v>
      </c>
      <c r="G11" s="13" t="s">
        <v>16</v>
      </c>
    </row>
    <row r="12" spans="1:11" x14ac:dyDescent="0.25">
      <c r="A12" s="172"/>
      <c r="B12" s="173"/>
      <c r="C12" s="14" t="s">
        <v>16</v>
      </c>
      <c r="D12" s="15" t="s">
        <v>15</v>
      </c>
      <c r="E12" s="16" t="s">
        <v>6</v>
      </c>
      <c r="F12" s="16" t="s">
        <v>6</v>
      </c>
      <c r="G12" s="16" t="s">
        <v>6</v>
      </c>
    </row>
    <row r="13" spans="1:11" ht="13.5" customHeight="1" thickBot="1" x14ac:dyDescent="0.3">
      <c r="A13" s="58" t="s">
        <v>7</v>
      </c>
      <c r="B13" s="58" t="s">
        <v>8</v>
      </c>
      <c r="C13" s="59" t="s">
        <v>9</v>
      </c>
      <c r="D13" s="58" t="s">
        <v>10</v>
      </c>
      <c r="E13" s="60" t="s">
        <v>11</v>
      </c>
      <c r="F13" s="60" t="s">
        <v>17</v>
      </c>
      <c r="G13" s="60" t="s">
        <v>41</v>
      </c>
    </row>
    <row r="14" spans="1:11" ht="14.4" thickTop="1" x14ac:dyDescent="0.25">
      <c r="A14" s="17"/>
      <c r="B14" s="18"/>
      <c r="C14" s="19"/>
      <c r="D14" s="18"/>
      <c r="E14" s="19"/>
      <c r="F14" s="19"/>
      <c r="G14" s="19"/>
    </row>
    <row r="15" spans="1:11" x14ac:dyDescent="0.25">
      <c r="A15" s="20" t="s">
        <v>12</v>
      </c>
      <c r="B15" s="21" t="s">
        <v>51</v>
      </c>
      <c r="C15" s="19"/>
      <c r="D15" s="18"/>
      <c r="E15" s="19"/>
      <c r="F15" s="19"/>
      <c r="G15" s="19"/>
    </row>
    <row r="16" spans="1:11" x14ac:dyDescent="0.25">
      <c r="A16" s="17">
        <v>1</v>
      </c>
      <c r="B16" s="18" t="s">
        <v>53</v>
      </c>
      <c r="C16" s="19">
        <v>4</v>
      </c>
      <c r="D16" s="17" t="s">
        <v>55</v>
      </c>
      <c r="E16" s="19">
        <v>88000</v>
      </c>
      <c r="F16" s="19">
        <f>C16*E16</f>
        <v>352000</v>
      </c>
      <c r="G16" s="19"/>
      <c r="I16" s="38"/>
      <c r="J16" s="5">
        <v>2</v>
      </c>
      <c r="K16" s="127">
        <f>F16*2</f>
        <v>704000</v>
      </c>
    </row>
    <row r="17" spans="1:11" ht="14.4" thickBot="1" x14ac:dyDescent="0.3">
      <c r="A17" s="17">
        <v>2</v>
      </c>
      <c r="B17" s="18" t="s">
        <v>54</v>
      </c>
      <c r="C17" s="19">
        <v>4</v>
      </c>
      <c r="D17" s="17" t="s">
        <v>55</v>
      </c>
      <c r="E17" s="19">
        <v>82000</v>
      </c>
      <c r="F17" s="22">
        <f>C17*E17</f>
        <v>328000</v>
      </c>
      <c r="G17" s="23">
        <f>SUM(F16:F17)</f>
        <v>680000</v>
      </c>
      <c r="I17" s="127">
        <f>G17*J17</f>
        <v>1360000</v>
      </c>
      <c r="J17" s="5">
        <v>2</v>
      </c>
      <c r="K17" s="127">
        <f>F17*2</f>
        <v>656000</v>
      </c>
    </row>
    <row r="18" spans="1:11" x14ac:dyDescent="0.25">
      <c r="A18" s="17"/>
      <c r="B18" s="18"/>
      <c r="C18" s="19"/>
      <c r="D18" s="17"/>
      <c r="E18" s="19"/>
      <c r="F18" s="19"/>
      <c r="G18" s="19"/>
    </row>
    <row r="19" spans="1:11" x14ac:dyDescent="0.25">
      <c r="A19" s="20" t="s">
        <v>13</v>
      </c>
      <c r="B19" s="21" t="s">
        <v>52</v>
      </c>
      <c r="C19" s="19"/>
      <c r="D19" s="17"/>
      <c r="E19" s="19"/>
      <c r="F19" s="19"/>
      <c r="G19" s="19"/>
    </row>
    <row r="20" spans="1:11" x14ac:dyDescent="0.25">
      <c r="A20" s="17">
        <v>1</v>
      </c>
      <c r="B20" s="18" t="s">
        <v>56</v>
      </c>
      <c r="C20" s="19">
        <v>1</v>
      </c>
      <c r="D20" s="17" t="s">
        <v>75</v>
      </c>
      <c r="E20" s="19">
        <v>100000</v>
      </c>
      <c r="F20" s="19">
        <f>C20*E20</f>
        <v>100000</v>
      </c>
      <c r="G20" s="19"/>
    </row>
    <row r="21" spans="1:11" x14ac:dyDescent="0.25">
      <c r="A21" s="17">
        <v>2</v>
      </c>
      <c r="B21" s="18" t="s">
        <v>57</v>
      </c>
      <c r="C21" s="19">
        <v>1</v>
      </c>
      <c r="D21" s="17" t="s">
        <v>75</v>
      </c>
      <c r="E21" s="19">
        <v>50400</v>
      </c>
      <c r="F21" s="19">
        <f t="shared" ref="F21:F36" si="0">C21*E21</f>
        <v>50400</v>
      </c>
      <c r="G21" s="19"/>
    </row>
    <row r="22" spans="1:11" x14ac:dyDescent="0.25">
      <c r="A22" s="17">
        <v>3</v>
      </c>
      <c r="B22" s="18" t="s">
        <v>58</v>
      </c>
      <c r="C22" s="19">
        <v>1</v>
      </c>
      <c r="D22" s="17" t="s">
        <v>75</v>
      </c>
      <c r="E22" s="19">
        <v>30000</v>
      </c>
      <c r="F22" s="19">
        <f t="shared" si="0"/>
        <v>30000</v>
      </c>
      <c r="G22" s="19"/>
    </row>
    <row r="23" spans="1:11" x14ac:dyDescent="0.25">
      <c r="A23" s="17">
        <v>4</v>
      </c>
      <c r="B23" s="18" t="s">
        <v>59</v>
      </c>
      <c r="C23" s="19">
        <v>1</v>
      </c>
      <c r="D23" s="17" t="s">
        <v>72</v>
      </c>
      <c r="E23" s="19">
        <v>11000</v>
      </c>
      <c r="F23" s="19">
        <f t="shared" si="0"/>
        <v>11000</v>
      </c>
      <c r="G23" s="19"/>
    </row>
    <row r="24" spans="1:11" x14ac:dyDescent="0.25">
      <c r="A24" s="17">
        <v>5</v>
      </c>
      <c r="B24" s="18" t="s">
        <v>60</v>
      </c>
      <c r="C24" s="19">
        <v>1</v>
      </c>
      <c r="D24" s="17" t="s">
        <v>72</v>
      </c>
      <c r="E24" s="19">
        <v>7500</v>
      </c>
      <c r="F24" s="19">
        <f t="shared" si="0"/>
        <v>7500</v>
      </c>
      <c r="G24" s="19"/>
    </row>
    <row r="25" spans="1:11" x14ac:dyDescent="0.25">
      <c r="A25" s="17">
        <v>6</v>
      </c>
      <c r="B25" s="18" t="s">
        <v>61</v>
      </c>
      <c r="C25" s="19">
        <v>4</v>
      </c>
      <c r="D25" s="17" t="s">
        <v>72</v>
      </c>
      <c r="E25" s="19">
        <v>110000</v>
      </c>
      <c r="F25" s="19">
        <f t="shared" si="0"/>
        <v>440000</v>
      </c>
      <c r="G25" s="19"/>
    </row>
    <row r="26" spans="1:11" x14ac:dyDescent="0.25">
      <c r="A26" s="17">
        <v>7</v>
      </c>
      <c r="B26" s="18" t="s">
        <v>62</v>
      </c>
      <c r="C26" s="19">
        <v>2</v>
      </c>
      <c r="D26" s="17" t="s">
        <v>72</v>
      </c>
      <c r="E26" s="19">
        <v>95000</v>
      </c>
      <c r="F26" s="19">
        <f t="shared" si="0"/>
        <v>190000</v>
      </c>
      <c r="G26" s="19"/>
    </row>
    <row r="27" spans="1:11" x14ac:dyDescent="0.25">
      <c r="A27" s="17">
        <v>8</v>
      </c>
      <c r="B27" s="18" t="s">
        <v>77</v>
      </c>
      <c r="C27" s="19">
        <v>16</v>
      </c>
      <c r="D27" s="17" t="s">
        <v>72</v>
      </c>
      <c r="E27" s="19">
        <v>8550</v>
      </c>
      <c r="F27" s="19">
        <f t="shared" si="0"/>
        <v>136800</v>
      </c>
      <c r="G27" s="19"/>
    </row>
    <row r="28" spans="1:11" x14ac:dyDescent="0.25">
      <c r="A28" s="17">
        <v>9</v>
      </c>
      <c r="B28" s="18" t="s">
        <v>63</v>
      </c>
      <c r="C28" s="19">
        <v>1</v>
      </c>
      <c r="D28" s="17" t="s">
        <v>72</v>
      </c>
      <c r="E28" s="19">
        <v>200000</v>
      </c>
      <c r="F28" s="19">
        <f t="shared" si="0"/>
        <v>200000</v>
      </c>
      <c r="G28" s="19"/>
    </row>
    <row r="29" spans="1:11" x14ac:dyDescent="0.25">
      <c r="A29" s="17">
        <v>10</v>
      </c>
      <c r="B29" s="18" t="s">
        <v>64</v>
      </c>
      <c r="C29" s="19">
        <v>3</v>
      </c>
      <c r="D29" s="17" t="s">
        <v>76</v>
      </c>
      <c r="E29" s="19">
        <v>51000</v>
      </c>
      <c r="F29" s="19">
        <f t="shared" si="0"/>
        <v>153000</v>
      </c>
      <c r="G29" s="19"/>
    </row>
    <row r="30" spans="1:11" x14ac:dyDescent="0.25">
      <c r="A30" s="17">
        <v>11</v>
      </c>
      <c r="B30" s="18" t="s">
        <v>65</v>
      </c>
      <c r="C30" s="19">
        <v>6</v>
      </c>
      <c r="D30" s="17" t="s">
        <v>75</v>
      </c>
      <c r="E30" s="19">
        <v>55000</v>
      </c>
      <c r="F30" s="19">
        <f t="shared" si="0"/>
        <v>330000</v>
      </c>
      <c r="G30" s="19"/>
    </row>
    <row r="31" spans="1:11" x14ac:dyDescent="0.25">
      <c r="A31" s="17">
        <v>12</v>
      </c>
      <c r="B31" s="18" t="s">
        <v>66</v>
      </c>
      <c r="C31" s="19">
        <v>4</v>
      </c>
      <c r="D31" s="17" t="s">
        <v>75</v>
      </c>
      <c r="E31" s="19">
        <v>25000</v>
      </c>
      <c r="F31" s="19">
        <f t="shared" si="0"/>
        <v>100000</v>
      </c>
      <c r="G31" s="19"/>
    </row>
    <row r="32" spans="1:11" x14ac:dyDescent="0.25">
      <c r="A32" s="17">
        <v>13</v>
      </c>
      <c r="B32" s="18" t="s">
        <v>67</v>
      </c>
      <c r="C32" s="19">
        <v>10</v>
      </c>
      <c r="D32" s="17" t="s">
        <v>75</v>
      </c>
      <c r="E32" s="19">
        <v>20000</v>
      </c>
      <c r="F32" s="19">
        <f t="shared" si="0"/>
        <v>200000</v>
      </c>
      <c r="G32" s="19"/>
    </row>
    <row r="33" spans="1:7" x14ac:dyDescent="0.25">
      <c r="A33" s="17">
        <v>14</v>
      </c>
      <c r="B33" s="18" t="s">
        <v>68</v>
      </c>
      <c r="C33" s="19">
        <v>6</v>
      </c>
      <c r="D33" s="17" t="s">
        <v>74</v>
      </c>
      <c r="E33" s="19">
        <v>30000</v>
      </c>
      <c r="F33" s="19">
        <f t="shared" si="0"/>
        <v>180000</v>
      </c>
      <c r="G33" s="19"/>
    </row>
    <row r="34" spans="1:7" x14ac:dyDescent="0.25">
      <c r="A34" s="17">
        <v>15</v>
      </c>
      <c r="B34" s="18" t="s">
        <v>69</v>
      </c>
      <c r="C34" s="19">
        <v>0.5</v>
      </c>
      <c r="D34" s="17" t="s">
        <v>74</v>
      </c>
      <c r="E34" s="19">
        <v>198000</v>
      </c>
      <c r="F34" s="19">
        <f t="shared" si="0"/>
        <v>99000</v>
      </c>
      <c r="G34" s="19"/>
    </row>
    <row r="35" spans="1:7" x14ac:dyDescent="0.25">
      <c r="A35" s="17">
        <v>16</v>
      </c>
      <c r="B35" s="18" t="s">
        <v>70</v>
      </c>
      <c r="C35" s="19">
        <v>1</v>
      </c>
      <c r="D35" s="17" t="s">
        <v>73</v>
      </c>
      <c r="E35" s="19">
        <v>80000</v>
      </c>
      <c r="F35" s="19">
        <f t="shared" si="0"/>
        <v>80000</v>
      </c>
      <c r="G35" s="19"/>
    </row>
    <row r="36" spans="1:7" ht="14.4" thickBot="1" x14ac:dyDescent="0.3">
      <c r="A36" s="17">
        <v>17</v>
      </c>
      <c r="B36" s="18" t="s">
        <v>71</v>
      </c>
      <c r="C36" s="19">
        <v>1</v>
      </c>
      <c r="D36" s="17" t="s">
        <v>72</v>
      </c>
      <c r="E36" s="19">
        <v>12300</v>
      </c>
      <c r="F36" s="19">
        <f t="shared" si="0"/>
        <v>12300</v>
      </c>
      <c r="G36" s="24">
        <f>SUM(F20:F36)</f>
        <v>2320000</v>
      </c>
    </row>
    <row r="37" spans="1:7" x14ac:dyDescent="0.25">
      <c r="A37" s="17"/>
      <c r="B37" s="18"/>
      <c r="C37" s="19"/>
      <c r="D37" s="17"/>
      <c r="E37" s="19"/>
      <c r="F37" s="25"/>
      <c r="G37" s="25"/>
    </row>
    <row r="38" spans="1:7" x14ac:dyDescent="0.25">
      <c r="A38" s="20" t="s">
        <v>14</v>
      </c>
      <c r="B38" s="21" t="s">
        <v>78</v>
      </c>
      <c r="C38" s="19"/>
      <c r="D38" s="17"/>
      <c r="E38" s="19"/>
      <c r="F38" s="19"/>
      <c r="G38" s="19"/>
    </row>
    <row r="39" spans="1:7" x14ac:dyDescent="0.25">
      <c r="A39" s="17">
        <v>1</v>
      </c>
      <c r="B39" s="18" t="s">
        <v>79</v>
      </c>
      <c r="C39" s="19"/>
      <c r="D39" s="17"/>
      <c r="E39" s="19"/>
      <c r="F39" s="19">
        <v>0</v>
      </c>
      <c r="G39" s="19"/>
    </row>
    <row r="40" spans="1:7" ht="14.4" thickBot="1" x14ac:dyDescent="0.3">
      <c r="A40" s="17"/>
      <c r="B40" s="18"/>
      <c r="C40" s="19"/>
      <c r="D40" s="17"/>
      <c r="E40" s="19"/>
      <c r="F40" s="22"/>
      <c r="G40" s="22">
        <f>SUM(F39:F40)</f>
        <v>0</v>
      </c>
    </row>
    <row r="41" spans="1:7" x14ac:dyDescent="0.25">
      <c r="A41" s="26"/>
      <c r="B41" s="27"/>
      <c r="C41" s="28"/>
      <c r="D41" s="27"/>
      <c r="E41" s="28"/>
      <c r="F41" s="28"/>
      <c r="G41" s="28"/>
    </row>
    <row r="42" spans="1:7" s="40" customFormat="1" ht="24.6" customHeight="1" x14ac:dyDescent="0.3">
      <c r="A42" s="176" t="s">
        <v>42</v>
      </c>
      <c r="B42" s="177"/>
      <c r="C42" s="177"/>
      <c r="D42" s="177"/>
      <c r="E42" s="177"/>
      <c r="F42" s="178"/>
      <c r="G42" s="39">
        <f>G17+G36</f>
        <v>3000000</v>
      </c>
    </row>
    <row r="43" spans="1:7" s="40" customFormat="1" ht="24.6" customHeight="1" x14ac:dyDescent="0.3">
      <c r="A43" s="179" t="s">
        <v>82</v>
      </c>
      <c r="B43" s="180"/>
      <c r="C43" s="180"/>
      <c r="D43" s="180"/>
      <c r="E43" s="180"/>
      <c r="F43" s="180"/>
      <c r="G43" s="181"/>
    </row>
    <row r="44" spans="1:7" x14ac:dyDescent="0.25">
      <c r="A44" s="29"/>
      <c r="B44" s="29"/>
      <c r="C44" s="30"/>
      <c r="D44" s="29"/>
      <c r="E44" s="31"/>
      <c r="F44" s="31"/>
      <c r="G44" s="32"/>
    </row>
    <row r="45" spans="1:7" s="41" customFormat="1" ht="15.6" x14ac:dyDescent="0.3">
      <c r="A45" s="70"/>
      <c r="B45" s="5"/>
      <c r="C45" s="11"/>
      <c r="E45" s="5"/>
      <c r="F45" s="5" t="s">
        <v>92</v>
      </c>
      <c r="G45" s="5"/>
    </row>
    <row r="46" spans="1:7" s="41" customFormat="1" ht="15.6" x14ac:dyDescent="0.3">
      <c r="A46" s="70"/>
      <c r="B46" s="70" t="s">
        <v>21</v>
      </c>
      <c r="C46" s="11"/>
      <c r="D46" s="70"/>
      <c r="E46" s="8"/>
      <c r="F46" s="5" t="s">
        <v>93</v>
      </c>
      <c r="G46" s="8"/>
    </row>
    <row r="47" spans="1:7" s="41" customFormat="1" ht="15.6" x14ac:dyDescent="0.3">
      <c r="A47" s="70"/>
      <c r="B47" s="70" t="s">
        <v>95</v>
      </c>
      <c r="C47" s="11"/>
      <c r="E47" s="5"/>
      <c r="F47" s="5" t="s">
        <v>94</v>
      </c>
      <c r="G47" s="5"/>
    </row>
    <row r="48" spans="1:7" s="41" customFormat="1" ht="15.6" x14ac:dyDescent="0.3">
      <c r="A48" s="70"/>
      <c r="B48" s="5"/>
      <c r="C48" s="11"/>
      <c r="F48" s="5"/>
      <c r="G48" s="5"/>
    </row>
    <row r="49" spans="1:7" s="41" customFormat="1" ht="15.6" x14ac:dyDescent="0.3">
      <c r="A49" s="70"/>
      <c r="B49" s="5"/>
      <c r="C49" s="11" t="s">
        <v>86</v>
      </c>
      <c r="D49" s="5"/>
      <c r="E49" s="12"/>
      <c r="F49" s="12"/>
      <c r="G49" s="12"/>
    </row>
    <row r="50" spans="1:7" s="41" customFormat="1" ht="15.6" x14ac:dyDescent="0.3">
      <c r="A50" s="70"/>
      <c r="B50" s="5"/>
      <c r="C50" s="11"/>
      <c r="D50" s="5"/>
      <c r="E50" s="12"/>
      <c r="F50" s="12"/>
      <c r="G50" s="12" t="s">
        <v>86</v>
      </c>
    </row>
    <row r="51" spans="1:7" s="41" customFormat="1" ht="15.6" x14ac:dyDescent="0.3">
      <c r="A51" s="70"/>
      <c r="B51" s="69" t="s">
        <v>96</v>
      </c>
      <c r="C51" s="11"/>
      <c r="D51" s="5"/>
      <c r="E51" s="12"/>
      <c r="F51" s="80" t="s">
        <v>97</v>
      </c>
      <c r="G51" s="12"/>
    </row>
    <row r="52" spans="1:7" s="41" customFormat="1" ht="15.6" x14ac:dyDescent="0.3">
      <c r="A52" s="70"/>
      <c r="B52" s="76"/>
      <c r="C52" s="11"/>
      <c r="D52" s="5"/>
      <c r="E52" s="12"/>
      <c r="F52" s="80"/>
      <c r="G52" s="12"/>
    </row>
    <row r="53" spans="1:7" s="41" customFormat="1" ht="15.6" x14ac:dyDescent="0.3">
      <c r="A53" s="70"/>
      <c r="B53" s="76"/>
      <c r="C53" s="11"/>
      <c r="D53" s="5"/>
      <c r="E53" s="12"/>
      <c r="F53" s="80"/>
      <c r="G53" s="12"/>
    </row>
    <row r="54" spans="1:7" s="41" customFormat="1" ht="15.6" x14ac:dyDescent="0.3">
      <c r="A54" s="70"/>
      <c r="B54" s="76"/>
      <c r="C54" s="11"/>
      <c r="D54" s="5"/>
      <c r="E54" s="12"/>
      <c r="F54" s="80"/>
      <c r="G54" s="12"/>
    </row>
    <row r="55" spans="1:7" s="41" customFormat="1" ht="15.6" x14ac:dyDescent="0.3">
      <c r="A55" s="70"/>
      <c r="B55" s="76"/>
      <c r="C55" s="11"/>
      <c r="D55" s="5"/>
      <c r="E55" s="12"/>
      <c r="F55" s="80"/>
      <c r="G55" s="12"/>
    </row>
    <row r="56" spans="1:7" s="41" customFormat="1" ht="15.6" x14ac:dyDescent="0.3">
      <c r="A56" s="70"/>
      <c r="B56" s="76"/>
      <c r="C56" s="11"/>
      <c r="D56" s="5"/>
      <c r="E56" s="12"/>
      <c r="F56" s="80"/>
      <c r="G56" s="12"/>
    </row>
    <row r="57" spans="1:7" s="41" customFormat="1" ht="15.6" x14ac:dyDescent="0.3">
      <c r="A57" s="70"/>
      <c r="B57" s="76"/>
      <c r="C57" s="11"/>
      <c r="D57" s="5"/>
      <c r="E57" s="12"/>
      <c r="F57" s="80"/>
      <c r="G57" s="12"/>
    </row>
    <row r="58" spans="1:7" s="41" customFormat="1" ht="15.6" x14ac:dyDescent="0.3">
      <c r="A58" s="70"/>
      <c r="B58" s="76"/>
      <c r="C58" s="11"/>
      <c r="D58" s="5"/>
      <c r="E58" s="12"/>
      <c r="F58" s="80"/>
      <c r="G58" s="12"/>
    </row>
    <row r="59" spans="1:7" s="41" customFormat="1" ht="15.6" x14ac:dyDescent="0.3">
      <c r="A59" s="70"/>
      <c r="B59" s="76"/>
      <c r="C59" s="11"/>
      <c r="D59" s="5"/>
      <c r="E59" s="12"/>
      <c r="F59" s="80"/>
      <c r="G59" s="12"/>
    </row>
    <row r="60" spans="1:7" s="41" customFormat="1" ht="15.6" x14ac:dyDescent="0.3">
      <c r="A60" s="70"/>
      <c r="B60" s="76"/>
      <c r="C60" s="11"/>
      <c r="D60" s="5"/>
      <c r="E60" s="12"/>
      <c r="F60" s="80"/>
      <c r="G60" s="12"/>
    </row>
    <row r="61" spans="1:7" s="41" customFormat="1" ht="15.6" x14ac:dyDescent="0.3">
      <c r="A61" s="70"/>
      <c r="B61" s="76"/>
      <c r="C61" s="11"/>
      <c r="D61" s="5"/>
      <c r="E61" s="12"/>
      <c r="F61" s="80"/>
      <c r="G61" s="12"/>
    </row>
    <row r="62" spans="1:7" s="41" customFormat="1" ht="15.6" x14ac:dyDescent="0.3">
      <c r="A62" s="70"/>
      <c r="B62" s="76"/>
      <c r="C62" s="11"/>
      <c r="D62" s="5"/>
      <c r="E62" s="12"/>
      <c r="F62" s="80"/>
      <c r="G62" s="12"/>
    </row>
    <row r="63" spans="1:7" s="41" customFormat="1" ht="15.6" x14ac:dyDescent="0.3">
      <c r="A63" s="70"/>
      <c r="B63" s="76"/>
      <c r="C63" s="11"/>
      <c r="D63" s="5"/>
      <c r="E63" s="12"/>
      <c r="F63" s="80"/>
      <c r="G63" s="12"/>
    </row>
    <row r="64" spans="1:7" s="41" customFormat="1" ht="15.6" x14ac:dyDescent="0.3">
      <c r="A64" s="70"/>
      <c r="B64" s="76"/>
      <c r="C64" s="11"/>
      <c r="D64" s="5"/>
      <c r="E64" s="12"/>
      <c r="F64" s="80"/>
      <c r="G64" s="12"/>
    </row>
    <row r="65" spans="1:7" s="41" customFormat="1" ht="15.6" x14ac:dyDescent="0.3">
      <c r="A65" s="170" t="s">
        <v>22</v>
      </c>
      <c r="B65" s="170"/>
      <c r="C65" s="170"/>
      <c r="D65" s="170"/>
      <c r="E65" s="170"/>
      <c r="F65" s="170"/>
      <c r="G65" s="170"/>
    </row>
    <row r="66" spans="1:7" s="41" customFormat="1" ht="15.6" x14ac:dyDescent="0.3">
      <c r="A66" s="170" t="s">
        <v>80</v>
      </c>
      <c r="B66" s="170"/>
      <c r="C66" s="170"/>
      <c r="D66" s="170"/>
      <c r="E66" s="170"/>
      <c r="F66" s="170"/>
      <c r="G66" s="170"/>
    </row>
    <row r="67" spans="1:7" s="41" customFormat="1" ht="15.6" x14ac:dyDescent="0.3">
      <c r="A67" s="70"/>
      <c r="B67" s="70"/>
      <c r="C67" s="7"/>
      <c r="D67" s="70"/>
      <c r="E67" s="8"/>
      <c r="F67" s="8"/>
      <c r="G67" s="8"/>
    </row>
    <row r="68" spans="1:7" s="41" customFormat="1" ht="15.6" x14ac:dyDescent="0.3">
      <c r="A68" s="70"/>
      <c r="B68" s="9" t="s">
        <v>23</v>
      </c>
      <c r="C68" s="10" t="s">
        <v>43</v>
      </c>
      <c r="D68" s="70"/>
      <c r="E68" s="8"/>
      <c r="F68" s="8"/>
      <c r="G68" s="8"/>
    </row>
    <row r="69" spans="1:7" s="41" customFormat="1" ht="15.6" x14ac:dyDescent="0.3">
      <c r="A69" s="70"/>
      <c r="B69" s="9" t="s">
        <v>19</v>
      </c>
      <c r="C69" s="10" t="s">
        <v>170</v>
      </c>
      <c r="D69" s="70"/>
      <c r="E69" s="8"/>
      <c r="F69" s="8"/>
      <c r="G69" s="8"/>
    </row>
    <row r="70" spans="1:7" s="41" customFormat="1" ht="15.6" x14ac:dyDescent="0.3">
      <c r="A70" s="70"/>
      <c r="B70" s="9" t="s">
        <v>0</v>
      </c>
      <c r="C70" s="10" t="s">
        <v>90</v>
      </c>
      <c r="D70" s="70"/>
      <c r="E70" s="8"/>
      <c r="F70" s="8"/>
      <c r="G70" s="8"/>
    </row>
    <row r="71" spans="1:7" s="41" customFormat="1" ht="15.6" x14ac:dyDescent="0.3">
      <c r="A71" s="70"/>
      <c r="B71" s="9" t="s">
        <v>1</v>
      </c>
      <c r="C71" s="10" t="s">
        <v>91</v>
      </c>
      <c r="D71" s="70"/>
      <c r="E71" s="8"/>
      <c r="F71" s="8"/>
      <c r="G71" s="8"/>
    </row>
    <row r="72" spans="1:7" s="41" customFormat="1" ht="15.6" x14ac:dyDescent="0.3">
      <c r="A72" s="70"/>
      <c r="B72" s="9" t="s">
        <v>20</v>
      </c>
      <c r="C72" s="10" t="s">
        <v>83</v>
      </c>
      <c r="D72" s="70"/>
      <c r="E72" s="8"/>
      <c r="F72" s="8"/>
      <c r="G72" s="8"/>
    </row>
    <row r="73" spans="1:7" s="41" customFormat="1" ht="15.6" x14ac:dyDescent="0.3">
      <c r="A73" s="70"/>
      <c r="B73" s="5" t="s">
        <v>18</v>
      </c>
      <c r="C73" s="11" t="s">
        <v>81</v>
      </c>
      <c r="D73" s="5"/>
      <c r="E73" s="12"/>
      <c r="F73" s="12"/>
      <c r="G73" s="12"/>
    </row>
    <row r="74" spans="1:7" s="41" customFormat="1" ht="15.6" x14ac:dyDescent="0.3">
      <c r="A74" s="70"/>
      <c r="B74" s="5"/>
      <c r="C74" s="11"/>
      <c r="D74" s="5"/>
      <c r="E74" s="12"/>
      <c r="F74" s="12"/>
      <c r="G74" s="12"/>
    </row>
    <row r="75" spans="1:7" s="41" customFormat="1" ht="15.6" x14ac:dyDescent="0.3">
      <c r="A75" s="171" t="s">
        <v>2</v>
      </c>
      <c r="B75" s="171" t="s">
        <v>3</v>
      </c>
      <c r="C75" s="174" t="s">
        <v>4</v>
      </c>
      <c r="D75" s="175"/>
      <c r="E75" s="13" t="s">
        <v>5</v>
      </c>
      <c r="F75" s="13" t="s">
        <v>40</v>
      </c>
      <c r="G75" s="13" t="s">
        <v>16</v>
      </c>
    </row>
    <row r="76" spans="1:7" s="41" customFormat="1" ht="15.6" x14ac:dyDescent="0.3">
      <c r="A76" s="172"/>
      <c r="B76" s="173"/>
      <c r="C76" s="14" t="s">
        <v>16</v>
      </c>
      <c r="D76" s="77" t="s">
        <v>15</v>
      </c>
      <c r="E76" s="16" t="s">
        <v>6</v>
      </c>
      <c r="F76" s="16" t="s">
        <v>6</v>
      </c>
      <c r="G76" s="16" t="s">
        <v>6</v>
      </c>
    </row>
    <row r="77" spans="1:7" s="41" customFormat="1" ht="16.2" thickBot="1" x14ac:dyDescent="0.35">
      <c r="A77" s="58" t="s">
        <v>7</v>
      </c>
      <c r="B77" s="58" t="s">
        <v>8</v>
      </c>
      <c r="C77" s="59" t="s">
        <v>9</v>
      </c>
      <c r="D77" s="58" t="s">
        <v>10</v>
      </c>
      <c r="E77" s="60" t="s">
        <v>11</v>
      </c>
      <c r="F77" s="60" t="s">
        <v>17</v>
      </c>
      <c r="G77" s="60" t="s">
        <v>41</v>
      </c>
    </row>
    <row r="78" spans="1:7" s="41" customFormat="1" ht="16.2" thickTop="1" x14ac:dyDescent="0.3">
      <c r="A78" s="17"/>
      <c r="B78" s="18"/>
      <c r="C78" s="19"/>
      <c r="D78" s="18"/>
      <c r="E78" s="19"/>
      <c r="F78" s="19"/>
      <c r="G78" s="19"/>
    </row>
    <row r="79" spans="1:7" s="41" customFormat="1" ht="15.6" x14ac:dyDescent="0.3">
      <c r="A79" s="20" t="s">
        <v>12</v>
      </c>
      <c r="B79" s="21" t="s">
        <v>51</v>
      </c>
      <c r="C79" s="19"/>
      <c r="D79" s="18"/>
      <c r="E79" s="19"/>
      <c r="F79" s="19"/>
      <c r="G79" s="19"/>
    </row>
    <row r="80" spans="1:7" s="41" customFormat="1" ht="15.6" x14ac:dyDescent="0.3">
      <c r="A80" s="17">
        <v>1</v>
      </c>
      <c r="B80" s="18" t="s">
        <v>53</v>
      </c>
      <c r="C80" s="19">
        <v>4</v>
      </c>
      <c r="D80" s="17" t="s">
        <v>55</v>
      </c>
      <c r="E80" s="19">
        <v>88000</v>
      </c>
      <c r="F80" s="19">
        <f>C80*E80</f>
        <v>352000</v>
      </c>
      <c r="G80" s="19"/>
    </row>
    <row r="81" spans="1:7" s="41" customFormat="1" ht="16.2" thickBot="1" x14ac:dyDescent="0.35">
      <c r="A81" s="17">
        <v>2</v>
      </c>
      <c r="B81" s="18" t="s">
        <v>54</v>
      </c>
      <c r="C81" s="19">
        <v>4</v>
      </c>
      <c r="D81" s="17" t="s">
        <v>55</v>
      </c>
      <c r="E81" s="19">
        <v>82000</v>
      </c>
      <c r="F81" s="22">
        <f>C81*E81</f>
        <v>328000</v>
      </c>
      <c r="G81" s="23">
        <f>SUM(F80:F81)</f>
        <v>680000</v>
      </c>
    </row>
    <row r="82" spans="1:7" s="41" customFormat="1" ht="15.6" x14ac:dyDescent="0.3">
      <c r="A82" s="17"/>
      <c r="B82" s="18"/>
      <c r="C82" s="19"/>
      <c r="D82" s="17"/>
      <c r="E82" s="19"/>
      <c r="F82" s="19"/>
      <c r="G82" s="19"/>
    </row>
    <row r="83" spans="1:7" s="41" customFormat="1" ht="15.6" x14ac:dyDescent="0.3">
      <c r="A83" s="20" t="s">
        <v>13</v>
      </c>
      <c r="B83" s="21" t="s">
        <v>52</v>
      </c>
      <c r="C83" s="19"/>
      <c r="D83" s="17"/>
      <c r="E83" s="19"/>
      <c r="F83" s="19"/>
      <c r="G83" s="19"/>
    </row>
    <row r="84" spans="1:7" s="41" customFormat="1" ht="15.6" x14ac:dyDescent="0.3">
      <c r="A84" s="17">
        <v>1</v>
      </c>
      <c r="B84" s="18" t="s">
        <v>56</v>
      </c>
      <c r="C84" s="19">
        <v>1</v>
      </c>
      <c r="D84" s="17" t="s">
        <v>75</v>
      </c>
      <c r="E84" s="19">
        <v>100000</v>
      </c>
      <c r="F84" s="19">
        <f>C84*E84</f>
        <v>100000</v>
      </c>
      <c r="G84" s="19"/>
    </row>
    <row r="85" spans="1:7" s="41" customFormat="1" ht="15.6" x14ac:dyDescent="0.3">
      <c r="A85" s="17">
        <v>2</v>
      </c>
      <c r="B85" s="18" t="s">
        <v>57</v>
      </c>
      <c r="C85" s="19">
        <v>1</v>
      </c>
      <c r="D85" s="17" t="s">
        <v>75</v>
      </c>
      <c r="E85" s="19">
        <v>50400</v>
      </c>
      <c r="F85" s="19">
        <f t="shared" ref="F85:F100" si="1">C85*E85</f>
        <v>50400</v>
      </c>
      <c r="G85" s="19"/>
    </row>
    <row r="86" spans="1:7" s="41" customFormat="1" ht="15.6" x14ac:dyDescent="0.3">
      <c r="A86" s="17">
        <v>3</v>
      </c>
      <c r="B86" s="18" t="s">
        <v>58</v>
      </c>
      <c r="C86" s="19">
        <v>1</v>
      </c>
      <c r="D86" s="17" t="s">
        <v>75</v>
      </c>
      <c r="E86" s="19">
        <v>30000</v>
      </c>
      <c r="F86" s="19">
        <f t="shared" si="1"/>
        <v>30000</v>
      </c>
      <c r="G86" s="19"/>
    </row>
    <row r="87" spans="1:7" s="41" customFormat="1" ht="15.6" x14ac:dyDescent="0.3">
      <c r="A87" s="17">
        <v>4</v>
      </c>
      <c r="B87" s="18" t="s">
        <v>59</v>
      </c>
      <c r="C87" s="19">
        <v>1</v>
      </c>
      <c r="D87" s="17" t="s">
        <v>72</v>
      </c>
      <c r="E87" s="19">
        <v>11000</v>
      </c>
      <c r="F87" s="19">
        <f t="shared" si="1"/>
        <v>11000</v>
      </c>
      <c r="G87" s="19"/>
    </row>
    <row r="88" spans="1:7" s="41" customFormat="1" ht="15.6" x14ac:dyDescent="0.3">
      <c r="A88" s="17">
        <v>5</v>
      </c>
      <c r="B88" s="18" t="s">
        <v>60</v>
      </c>
      <c r="C88" s="19">
        <v>1</v>
      </c>
      <c r="D88" s="17" t="s">
        <v>72</v>
      </c>
      <c r="E88" s="19">
        <v>7500</v>
      </c>
      <c r="F88" s="19">
        <f t="shared" si="1"/>
        <v>7500</v>
      </c>
      <c r="G88" s="19"/>
    </row>
    <row r="89" spans="1:7" s="41" customFormat="1" ht="15.6" x14ac:dyDescent="0.3">
      <c r="A89" s="17">
        <v>6</v>
      </c>
      <c r="B89" s="18" t="s">
        <v>61</v>
      </c>
      <c r="C89" s="19">
        <v>4</v>
      </c>
      <c r="D89" s="17" t="s">
        <v>72</v>
      </c>
      <c r="E89" s="19">
        <v>110000</v>
      </c>
      <c r="F89" s="19">
        <f t="shared" si="1"/>
        <v>440000</v>
      </c>
      <c r="G89" s="19"/>
    </row>
    <row r="90" spans="1:7" s="41" customFormat="1" ht="15.6" x14ac:dyDescent="0.3">
      <c r="A90" s="17">
        <v>7</v>
      </c>
      <c r="B90" s="18" t="s">
        <v>62</v>
      </c>
      <c r="C90" s="19">
        <v>2</v>
      </c>
      <c r="D90" s="17" t="s">
        <v>72</v>
      </c>
      <c r="E90" s="19">
        <v>95000</v>
      </c>
      <c r="F90" s="19">
        <f t="shared" si="1"/>
        <v>190000</v>
      </c>
      <c r="G90" s="19"/>
    </row>
    <row r="91" spans="1:7" s="41" customFormat="1" ht="15.6" x14ac:dyDescent="0.3">
      <c r="A91" s="17">
        <v>8</v>
      </c>
      <c r="B91" s="18" t="s">
        <v>77</v>
      </c>
      <c r="C91" s="19">
        <v>16</v>
      </c>
      <c r="D91" s="17" t="s">
        <v>72</v>
      </c>
      <c r="E91" s="19">
        <v>8550</v>
      </c>
      <c r="F91" s="19">
        <f t="shared" si="1"/>
        <v>136800</v>
      </c>
      <c r="G91" s="19"/>
    </row>
    <row r="92" spans="1:7" s="41" customFormat="1" ht="15.6" x14ac:dyDescent="0.3">
      <c r="A92" s="17">
        <v>9</v>
      </c>
      <c r="B92" s="18" t="s">
        <v>63</v>
      </c>
      <c r="C92" s="19">
        <v>1</v>
      </c>
      <c r="D92" s="17" t="s">
        <v>72</v>
      </c>
      <c r="E92" s="19">
        <v>200000</v>
      </c>
      <c r="F92" s="19">
        <f t="shared" si="1"/>
        <v>200000</v>
      </c>
      <c r="G92" s="19"/>
    </row>
    <row r="93" spans="1:7" s="41" customFormat="1" ht="15.6" x14ac:dyDescent="0.3">
      <c r="A93" s="17">
        <v>10</v>
      </c>
      <c r="B93" s="18" t="s">
        <v>64</v>
      </c>
      <c r="C93" s="19">
        <v>3</v>
      </c>
      <c r="D93" s="17" t="s">
        <v>76</v>
      </c>
      <c r="E93" s="19">
        <v>51000</v>
      </c>
      <c r="F93" s="19">
        <f t="shared" si="1"/>
        <v>153000</v>
      </c>
      <c r="G93" s="19"/>
    </row>
    <row r="94" spans="1:7" s="41" customFormat="1" ht="15.6" x14ac:dyDescent="0.3">
      <c r="A94" s="17">
        <v>11</v>
      </c>
      <c r="B94" s="18" t="s">
        <v>65</v>
      </c>
      <c r="C94" s="19">
        <v>6</v>
      </c>
      <c r="D94" s="17" t="s">
        <v>75</v>
      </c>
      <c r="E94" s="19">
        <v>55000</v>
      </c>
      <c r="F94" s="19">
        <f t="shared" si="1"/>
        <v>330000</v>
      </c>
      <c r="G94" s="19"/>
    </row>
    <row r="95" spans="1:7" s="41" customFormat="1" ht="15.6" x14ac:dyDescent="0.3">
      <c r="A95" s="17">
        <v>12</v>
      </c>
      <c r="B95" s="18" t="s">
        <v>66</v>
      </c>
      <c r="C95" s="19">
        <v>4</v>
      </c>
      <c r="D95" s="17" t="s">
        <v>75</v>
      </c>
      <c r="E95" s="19">
        <v>25000</v>
      </c>
      <c r="F95" s="19">
        <f t="shared" si="1"/>
        <v>100000</v>
      </c>
      <c r="G95" s="19"/>
    </row>
    <row r="96" spans="1:7" s="41" customFormat="1" ht="15.6" x14ac:dyDescent="0.3">
      <c r="A96" s="17">
        <v>13</v>
      </c>
      <c r="B96" s="18" t="s">
        <v>67</v>
      </c>
      <c r="C96" s="19">
        <v>10</v>
      </c>
      <c r="D96" s="17" t="s">
        <v>75</v>
      </c>
      <c r="E96" s="19">
        <v>20000</v>
      </c>
      <c r="F96" s="19">
        <f t="shared" si="1"/>
        <v>200000</v>
      </c>
      <c r="G96" s="19"/>
    </row>
    <row r="97" spans="1:7" s="41" customFormat="1" ht="15.6" x14ac:dyDescent="0.3">
      <c r="A97" s="17">
        <v>14</v>
      </c>
      <c r="B97" s="18" t="s">
        <v>68</v>
      </c>
      <c r="C97" s="19">
        <v>6</v>
      </c>
      <c r="D97" s="17" t="s">
        <v>74</v>
      </c>
      <c r="E97" s="19">
        <v>30000</v>
      </c>
      <c r="F97" s="19">
        <f t="shared" si="1"/>
        <v>180000</v>
      </c>
      <c r="G97" s="19"/>
    </row>
    <row r="98" spans="1:7" s="41" customFormat="1" ht="15.6" x14ac:dyDescent="0.3">
      <c r="A98" s="17">
        <v>15</v>
      </c>
      <c r="B98" s="18" t="s">
        <v>69</v>
      </c>
      <c r="C98" s="19">
        <v>0.5</v>
      </c>
      <c r="D98" s="17" t="s">
        <v>74</v>
      </c>
      <c r="E98" s="19">
        <v>198000</v>
      </c>
      <c r="F98" s="19">
        <f t="shared" si="1"/>
        <v>99000</v>
      </c>
      <c r="G98" s="19"/>
    </row>
    <row r="99" spans="1:7" s="41" customFormat="1" ht="15.6" x14ac:dyDescent="0.3">
      <c r="A99" s="17">
        <v>16</v>
      </c>
      <c r="B99" s="18" t="s">
        <v>70</v>
      </c>
      <c r="C99" s="19">
        <v>1</v>
      </c>
      <c r="D99" s="17" t="s">
        <v>73</v>
      </c>
      <c r="E99" s="19">
        <v>80000</v>
      </c>
      <c r="F99" s="19">
        <f t="shared" si="1"/>
        <v>80000</v>
      </c>
      <c r="G99" s="19"/>
    </row>
    <row r="100" spans="1:7" s="41" customFormat="1" ht="16.2" thickBot="1" x14ac:dyDescent="0.35">
      <c r="A100" s="17">
        <v>17</v>
      </c>
      <c r="B100" s="18" t="s">
        <v>71</v>
      </c>
      <c r="C100" s="19">
        <v>1</v>
      </c>
      <c r="D100" s="17" t="s">
        <v>72</v>
      </c>
      <c r="E100" s="19">
        <v>12300</v>
      </c>
      <c r="F100" s="19">
        <f t="shared" si="1"/>
        <v>12300</v>
      </c>
      <c r="G100" s="24">
        <f>SUM(F84:F100)</f>
        <v>2320000</v>
      </c>
    </row>
    <row r="101" spans="1:7" s="41" customFormat="1" ht="15.6" x14ac:dyDescent="0.3">
      <c r="A101" s="17"/>
      <c r="B101" s="18"/>
      <c r="C101" s="19"/>
      <c r="D101" s="17"/>
      <c r="E101" s="19"/>
      <c r="F101" s="25"/>
      <c r="G101" s="25"/>
    </row>
    <row r="102" spans="1:7" s="41" customFormat="1" ht="15.6" x14ac:dyDescent="0.3">
      <c r="A102" s="20" t="s">
        <v>14</v>
      </c>
      <c r="B102" s="21" t="s">
        <v>78</v>
      </c>
      <c r="C102" s="19"/>
      <c r="D102" s="17"/>
      <c r="E102" s="19"/>
      <c r="F102" s="19"/>
      <c r="G102" s="19"/>
    </row>
    <row r="103" spans="1:7" s="41" customFormat="1" ht="15.6" x14ac:dyDescent="0.3">
      <c r="A103" s="17">
        <v>1</v>
      </c>
      <c r="B103" s="18" t="s">
        <v>79</v>
      </c>
      <c r="C103" s="19"/>
      <c r="D103" s="17"/>
      <c r="E103" s="19"/>
      <c r="F103" s="19">
        <v>0</v>
      </c>
      <c r="G103" s="19"/>
    </row>
    <row r="104" spans="1:7" s="41" customFormat="1" ht="16.2" thickBot="1" x14ac:dyDescent="0.35">
      <c r="A104" s="17"/>
      <c r="B104" s="18"/>
      <c r="C104" s="19"/>
      <c r="D104" s="17"/>
      <c r="E104" s="19"/>
      <c r="F104" s="22"/>
      <c r="G104" s="22">
        <f>SUM(F103:F104)</f>
        <v>0</v>
      </c>
    </row>
    <row r="105" spans="1:7" s="41" customFormat="1" ht="15.6" x14ac:dyDescent="0.3">
      <c r="A105" s="26"/>
      <c r="B105" s="27"/>
      <c r="C105" s="28"/>
      <c r="D105" s="27"/>
      <c r="E105" s="28"/>
      <c r="F105" s="28"/>
      <c r="G105" s="28"/>
    </row>
    <row r="106" spans="1:7" s="41" customFormat="1" ht="15.6" x14ac:dyDescent="0.3">
      <c r="A106" s="176" t="s">
        <v>42</v>
      </c>
      <c r="B106" s="177"/>
      <c r="C106" s="177"/>
      <c r="D106" s="177"/>
      <c r="E106" s="177"/>
      <c r="F106" s="178"/>
      <c r="G106" s="39">
        <f>G81+G100</f>
        <v>3000000</v>
      </c>
    </row>
    <row r="107" spans="1:7" s="41" customFormat="1" ht="15.6" x14ac:dyDescent="0.3">
      <c r="A107" s="179" t="s">
        <v>82</v>
      </c>
      <c r="B107" s="180"/>
      <c r="C107" s="180"/>
      <c r="D107" s="180"/>
      <c r="E107" s="180"/>
      <c r="F107" s="180"/>
      <c r="G107" s="181"/>
    </row>
    <row r="108" spans="1:7" s="41" customFormat="1" ht="15.6" x14ac:dyDescent="0.3">
      <c r="A108" s="29"/>
      <c r="B108" s="29"/>
      <c r="C108" s="30"/>
      <c r="D108" s="29"/>
      <c r="E108" s="31"/>
      <c r="F108" s="31"/>
      <c r="G108" s="32"/>
    </row>
    <row r="109" spans="1:7" s="41" customFormat="1" ht="15.6" x14ac:dyDescent="0.3">
      <c r="A109" s="70"/>
      <c r="B109" s="5"/>
      <c r="C109" s="11"/>
      <c r="E109" s="5"/>
      <c r="F109" s="5" t="s">
        <v>92</v>
      </c>
      <c r="G109" s="5"/>
    </row>
    <row r="110" spans="1:7" s="41" customFormat="1" ht="15.6" x14ac:dyDescent="0.3">
      <c r="A110" s="70"/>
      <c r="B110" s="70" t="s">
        <v>21</v>
      </c>
      <c r="C110" s="11"/>
      <c r="D110" s="70"/>
      <c r="E110" s="8"/>
      <c r="F110" s="5" t="s">
        <v>93</v>
      </c>
      <c r="G110" s="8"/>
    </row>
    <row r="111" spans="1:7" s="41" customFormat="1" ht="15.6" x14ac:dyDescent="0.3">
      <c r="A111" s="70"/>
      <c r="B111" s="70" t="s">
        <v>95</v>
      </c>
      <c r="C111" s="11"/>
      <c r="E111" s="5"/>
      <c r="F111" s="5" t="s">
        <v>94</v>
      </c>
      <c r="G111" s="5"/>
    </row>
    <row r="112" spans="1:7" s="41" customFormat="1" ht="15.6" x14ac:dyDescent="0.3">
      <c r="A112" s="70"/>
      <c r="B112" s="5"/>
      <c r="C112" s="11"/>
      <c r="F112" s="5"/>
      <c r="G112" s="5"/>
    </row>
    <row r="113" spans="1:7" s="41" customFormat="1" ht="15.6" x14ac:dyDescent="0.3">
      <c r="A113" s="70"/>
      <c r="B113" s="5"/>
      <c r="C113" s="11" t="s">
        <v>86</v>
      </c>
      <c r="D113" s="5"/>
      <c r="E113" s="12"/>
      <c r="F113" s="12"/>
      <c r="G113" s="12"/>
    </row>
    <row r="114" spans="1:7" s="41" customFormat="1" ht="15.6" x14ac:dyDescent="0.3">
      <c r="A114" s="70"/>
      <c r="B114" s="5"/>
      <c r="C114" s="11"/>
      <c r="D114" s="5"/>
      <c r="E114" s="12"/>
      <c r="F114" s="12"/>
      <c r="G114" s="12" t="s">
        <v>86</v>
      </c>
    </row>
    <row r="115" spans="1:7" s="41" customFormat="1" ht="15.6" x14ac:dyDescent="0.3">
      <c r="A115" s="70"/>
      <c r="B115" s="76" t="s">
        <v>96</v>
      </c>
      <c r="C115" s="11"/>
      <c r="D115" s="5"/>
      <c r="E115" s="12"/>
      <c r="F115" s="80" t="s">
        <v>97</v>
      </c>
      <c r="G115" s="12"/>
    </row>
    <row r="116" spans="1:7" s="41" customFormat="1" ht="15.6" x14ac:dyDescent="0.3">
      <c r="A116" s="70"/>
      <c r="B116" s="76"/>
      <c r="C116" s="11"/>
      <c r="D116" s="5"/>
      <c r="E116" s="12"/>
      <c r="F116" s="80"/>
      <c r="G116" s="12"/>
    </row>
    <row r="117" spans="1:7" s="41" customFormat="1" ht="15.6" x14ac:dyDescent="0.3">
      <c r="A117" s="70"/>
      <c r="B117" s="76"/>
      <c r="C117" s="11"/>
      <c r="D117" s="5"/>
      <c r="E117" s="12"/>
      <c r="F117" s="80"/>
      <c r="G117" s="12"/>
    </row>
    <row r="118" spans="1:7" s="41" customFormat="1" ht="15.6" x14ac:dyDescent="0.3">
      <c r="A118" s="70"/>
      <c r="B118" s="76"/>
      <c r="C118" s="11"/>
      <c r="D118" s="5"/>
      <c r="E118" s="12"/>
      <c r="F118" s="80"/>
      <c r="G118" s="12"/>
    </row>
    <row r="119" spans="1:7" s="41" customFormat="1" ht="15.6" x14ac:dyDescent="0.3">
      <c r="A119" s="70"/>
      <c r="B119" s="76"/>
      <c r="C119" s="11"/>
      <c r="D119" s="5"/>
      <c r="E119" s="12"/>
      <c r="F119" s="80"/>
      <c r="G119" s="12"/>
    </row>
    <row r="120" spans="1:7" s="41" customFormat="1" ht="15.6" x14ac:dyDescent="0.3">
      <c r="A120" s="70"/>
      <c r="B120" s="76"/>
      <c r="C120" s="11"/>
      <c r="D120" s="5"/>
      <c r="E120" s="12"/>
      <c r="F120" s="80"/>
      <c r="G120" s="12"/>
    </row>
    <row r="121" spans="1:7" s="41" customFormat="1" ht="15.6" x14ac:dyDescent="0.3">
      <c r="A121" s="70"/>
      <c r="B121" s="76"/>
      <c r="C121" s="11"/>
      <c r="D121" s="5"/>
      <c r="E121" s="12"/>
      <c r="F121" s="80"/>
      <c r="G121" s="12"/>
    </row>
    <row r="122" spans="1:7" s="41" customFormat="1" ht="15.6" x14ac:dyDescent="0.3">
      <c r="A122" s="70"/>
      <c r="B122" s="76"/>
      <c r="C122" s="11"/>
      <c r="D122" s="5"/>
      <c r="E122" s="12"/>
      <c r="F122" s="80"/>
      <c r="G122" s="12"/>
    </row>
    <row r="123" spans="1:7" s="41" customFormat="1" ht="15.6" x14ac:dyDescent="0.3">
      <c r="A123" s="70"/>
      <c r="B123" s="76"/>
      <c r="C123" s="11"/>
      <c r="D123" s="5"/>
      <c r="E123" s="12"/>
      <c r="F123" s="80"/>
      <c r="G123" s="12"/>
    </row>
  </sheetData>
  <mergeCells count="14">
    <mergeCell ref="A106:F106"/>
    <mergeCell ref="A107:G107"/>
    <mergeCell ref="A42:F42"/>
    <mergeCell ref="A43:G43"/>
    <mergeCell ref="A1:G1"/>
    <mergeCell ref="A2:G2"/>
    <mergeCell ref="A11:A12"/>
    <mergeCell ref="B11:B12"/>
    <mergeCell ref="C11:D11"/>
    <mergeCell ref="A65:G65"/>
    <mergeCell ref="A66:G66"/>
    <mergeCell ref="A75:A76"/>
    <mergeCell ref="B75:B76"/>
    <mergeCell ref="C75:D75"/>
  </mergeCells>
  <printOptions horizontalCentered="1"/>
  <pageMargins left="0.39370078740157483" right="0.39370078740157483" top="0.59055118110236227" bottom="0.39370078740157483" header="0" footer="0"/>
  <pageSetup paperSize="9" scale="81" fitToHeight="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1"/>
  <sheetViews>
    <sheetView view="pageBreakPreview" zoomScale="89" zoomScaleNormal="100" zoomScaleSheetLayoutView="89" workbookViewId="0">
      <selection activeCell="C12" sqref="C12"/>
    </sheetView>
  </sheetViews>
  <sheetFormatPr defaultColWidth="9.109375" defaultRowHeight="14.4" x14ac:dyDescent="0.3"/>
  <cols>
    <col min="1" max="1" width="7.44140625" style="4" customWidth="1"/>
    <col min="2" max="2" width="23.5546875" style="1" customWidth="1"/>
    <col min="3" max="3" width="30.5546875" style="3" customWidth="1"/>
    <col min="4" max="4" width="26.109375" style="2" customWidth="1"/>
    <col min="5" max="5" width="1.6640625" style="1" customWidth="1"/>
    <col min="6" max="16384" width="9.109375" style="1"/>
  </cols>
  <sheetData>
    <row r="1" spans="1:4" s="64" customFormat="1" ht="19.95" customHeight="1" x14ac:dyDescent="0.3">
      <c r="A1" s="185" t="s">
        <v>44</v>
      </c>
      <c r="B1" s="185"/>
      <c r="C1" s="185"/>
      <c r="D1" s="185"/>
    </row>
    <row r="2" spans="1:4" s="64" customFormat="1" ht="19.95" customHeight="1" x14ac:dyDescent="0.3">
      <c r="A2" s="185" t="s">
        <v>22</v>
      </c>
      <c r="B2" s="185"/>
      <c r="C2" s="185"/>
      <c r="D2" s="185"/>
    </row>
    <row r="3" spans="1:4" s="64" customFormat="1" ht="19.95" customHeight="1" x14ac:dyDescent="0.3">
      <c r="A3" s="37"/>
      <c r="B3" s="37"/>
      <c r="C3" s="42"/>
      <c r="D3" s="43"/>
    </row>
    <row r="4" spans="1:4" s="64" customFormat="1" ht="19.95" customHeight="1" x14ac:dyDescent="0.3">
      <c r="A4" s="37"/>
      <c r="B4" s="44" t="s">
        <v>23</v>
      </c>
      <c r="C4" s="45" t="s">
        <v>43</v>
      </c>
      <c r="D4" s="43"/>
    </row>
    <row r="5" spans="1:4" s="64" customFormat="1" ht="19.95" customHeight="1" x14ac:dyDescent="0.3">
      <c r="A5" s="37"/>
      <c r="B5" s="44" t="s">
        <v>0</v>
      </c>
      <c r="C5" s="45" t="s">
        <v>90</v>
      </c>
      <c r="D5" s="43"/>
    </row>
    <row r="6" spans="1:4" s="64" customFormat="1" ht="19.95" customHeight="1" x14ac:dyDescent="0.3">
      <c r="A6" s="37"/>
      <c r="B6" s="44" t="s">
        <v>1</v>
      </c>
      <c r="C6" s="45" t="s">
        <v>91</v>
      </c>
      <c r="D6" s="43"/>
    </row>
    <row r="7" spans="1:4" s="64" customFormat="1" ht="19.95" customHeight="1" x14ac:dyDescent="0.3">
      <c r="A7" s="37"/>
      <c r="B7" s="44" t="s">
        <v>45</v>
      </c>
      <c r="C7" s="83" t="s">
        <v>98</v>
      </c>
      <c r="D7" s="43"/>
    </row>
    <row r="8" spans="1:4" s="64" customFormat="1" ht="19.95" customHeight="1" x14ac:dyDescent="0.3">
      <c r="A8" s="37"/>
      <c r="B8" s="41" t="s">
        <v>18</v>
      </c>
      <c r="C8" s="46" t="s">
        <v>81</v>
      </c>
      <c r="D8" s="47"/>
    </row>
    <row r="9" spans="1:4" s="64" customFormat="1" ht="19.95" customHeight="1" x14ac:dyDescent="0.3">
      <c r="A9" s="37"/>
      <c r="B9" s="41"/>
      <c r="C9" s="46"/>
      <c r="D9" s="47"/>
    </row>
    <row r="10" spans="1:4" s="87" customFormat="1" ht="28.2" customHeight="1" x14ac:dyDescent="0.3">
      <c r="A10" s="84" t="s">
        <v>2</v>
      </c>
      <c r="B10" s="84" t="s">
        <v>19</v>
      </c>
      <c r="C10" s="85" t="s">
        <v>46</v>
      </c>
      <c r="D10" s="86" t="s">
        <v>47</v>
      </c>
    </row>
    <row r="11" spans="1:4" s="64" customFormat="1" ht="19.95" customHeight="1" thickBot="1" x14ac:dyDescent="0.35">
      <c r="A11" s="48" t="s">
        <v>7</v>
      </c>
      <c r="B11" s="48" t="s">
        <v>8</v>
      </c>
      <c r="C11" s="49" t="s">
        <v>9</v>
      </c>
      <c r="D11" s="50" t="s">
        <v>10</v>
      </c>
    </row>
    <row r="12" spans="1:4" s="64" customFormat="1" ht="19.95" customHeight="1" thickTop="1" x14ac:dyDescent="0.3">
      <c r="A12" s="51">
        <v>1</v>
      </c>
      <c r="B12" s="52" t="s">
        <v>165</v>
      </c>
      <c r="C12" s="53"/>
      <c r="D12" s="81">
        <v>3000000</v>
      </c>
    </row>
    <row r="13" spans="1:4" s="64" customFormat="1" ht="19.95" customHeight="1" x14ac:dyDescent="0.3">
      <c r="A13" s="51">
        <v>2</v>
      </c>
      <c r="B13" s="52" t="s">
        <v>171</v>
      </c>
      <c r="C13" s="53"/>
      <c r="D13" s="81">
        <v>3000000</v>
      </c>
    </row>
    <row r="14" spans="1:4" s="64" customFormat="1" ht="19.95" customHeight="1" x14ac:dyDescent="0.3">
      <c r="A14" s="51">
        <v>3</v>
      </c>
      <c r="B14" s="54"/>
      <c r="C14" s="53"/>
      <c r="D14" s="81" t="s">
        <v>49</v>
      </c>
    </row>
    <row r="15" spans="1:4" s="64" customFormat="1" ht="19.95" customHeight="1" x14ac:dyDescent="0.3">
      <c r="A15" s="51">
        <v>4</v>
      </c>
      <c r="B15" s="52"/>
      <c r="C15" s="53"/>
      <c r="D15" s="81" t="s">
        <v>49</v>
      </c>
    </row>
    <row r="16" spans="1:4" s="64" customFormat="1" ht="19.95" customHeight="1" x14ac:dyDescent="0.3">
      <c r="A16" s="51">
        <v>5</v>
      </c>
      <c r="B16" s="52"/>
      <c r="C16" s="53"/>
      <c r="D16" s="81" t="s">
        <v>49</v>
      </c>
    </row>
    <row r="17" spans="1:7" s="64" customFormat="1" ht="19.95" customHeight="1" x14ac:dyDescent="0.3">
      <c r="A17" s="51">
        <v>6</v>
      </c>
      <c r="B17" s="52"/>
      <c r="C17" s="53"/>
      <c r="D17" s="81" t="s">
        <v>49</v>
      </c>
    </row>
    <row r="18" spans="1:7" s="64" customFormat="1" ht="19.95" customHeight="1" x14ac:dyDescent="0.3">
      <c r="A18" s="51">
        <v>7</v>
      </c>
      <c r="B18" s="52"/>
      <c r="C18" s="53"/>
      <c r="D18" s="81" t="s">
        <v>49</v>
      </c>
    </row>
    <row r="19" spans="1:7" s="64" customFormat="1" ht="19.95" customHeight="1" x14ac:dyDescent="0.3">
      <c r="A19" s="51">
        <v>8</v>
      </c>
      <c r="B19" s="52"/>
      <c r="C19" s="53"/>
      <c r="D19" s="81" t="s">
        <v>49</v>
      </c>
    </row>
    <row r="20" spans="1:7" s="64" customFormat="1" ht="19.95" customHeight="1" x14ac:dyDescent="0.3">
      <c r="A20" s="51">
        <v>9</v>
      </c>
      <c r="B20" s="52"/>
      <c r="C20" s="53"/>
      <c r="D20" s="81" t="s">
        <v>49</v>
      </c>
    </row>
    <row r="21" spans="1:7" s="64" customFormat="1" ht="19.95" customHeight="1" x14ac:dyDescent="0.3">
      <c r="A21" s="51">
        <v>10</v>
      </c>
      <c r="B21" s="52"/>
      <c r="C21" s="53"/>
      <c r="D21" s="81" t="s">
        <v>49</v>
      </c>
    </row>
    <row r="22" spans="1:7" s="64" customFormat="1" ht="19.95" customHeight="1" x14ac:dyDescent="0.3">
      <c r="A22" s="51" t="s">
        <v>48</v>
      </c>
      <c r="B22" s="52"/>
      <c r="C22" s="53"/>
      <c r="D22" s="81" t="s">
        <v>49</v>
      </c>
    </row>
    <row r="23" spans="1:7" s="64" customFormat="1" ht="19.95" customHeight="1" x14ac:dyDescent="0.3">
      <c r="A23" s="182" t="s">
        <v>16</v>
      </c>
      <c r="B23" s="183"/>
      <c r="C23" s="183"/>
      <c r="D23" s="82">
        <f>SUM(D12:D22)</f>
        <v>6000000</v>
      </c>
    </row>
    <row r="24" spans="1:7" s="64" customFormat="1" ht="19.95" customHeight="1" x14ac:dyDescent="0.3">
      <c r="A24" s="182" t="s">
        <v>50</v>
      </c>
      <c r="B24" s="183"/>
      <c r="C24" s="183"/>
      <c r="D24" s="184"/>
    </row>
    <row r="25" spans="1:7" s="64" customFormat="1" ht="15.6" x14ac:dyDescent="0.3">
      <c r="A25" s="55"/>
      <c r="B25" s="55"/>
      <c r="C25" s="56"/>
      <c r="D25" s="57"/>
    </row>
    <row r="26" spans="1:7" s="64" customFormat="1" ht="15.6" x14ac:dyDescent="0.3">
      <c r="A26" s="55"/>
      <c r="B26" s="55"/>
      <c r="C26" s="56"/>
      <c r="D26" s="57"/>
    </row>
    <row r="27" spans="1:7" s="41" customFormat="1" ht="15.6" x14ac:dyDescent="0.3">
      <c r="A27" s="70"/>
      <c r="B27" s="5"/>
      <c r="C27" s="11"/>
      <c r="D27" s="5" t="s">
        <v>92</v>
      </c>
      <c r="E27" s="5"/>
      <c r="G27" s="5"/>
    </row>
    <row r="28" spans="1:7" s="41" customFormat="1" ht="15.6" x14ac:dyDescent="0.3">
      <c r="A28" s="70"/>
      <c r="B28" s="70" t="s">
        <v>21</v>
      </c>
      <c r="C28" s="11"/>
      <c r="D28" s="5" t="s">
        <v>93</v>
      </c>
      <c r="E28" s="8"/>
      <c r="G28" s="8"/>
    </row>
    <row r="29" spans="1:7" s="41" customFormat="1" ht="15.6" x14ac:dyDescent="0.3">
      <c r="A29" s="70"/>
      <c r="B29" s="70" t="s">
        <v>95</v>
      </c>
      <c r="C29" s="11"/>
      <c r="D29" s="5" t="s">
        <v>94</v>
      </c>
      <c r="E29" s="5"/>
      <c r="G29" s="5"/>
    </row>
    <row r="30" spans="1:7" s="41" customFormat="1" ht="15.6" x14ac:dyDescent="0.3">
      <c r="A30" s="70"/>
      <c r="B30" s="5"/>
      <c r="C30" s="11"/>
      <c r="D30" s="5"/>
      <c r="G30" s="5"/>
    </row>
    <row r="31" spans="1:7" s="41" customFormat="1" ht="15.6" x14ac:dyDescent="0.3">
      <c r="A31" s="70"/>
      <c r="B31" s="5"/>
      <c r="C31" s="11" t="s">
        <v>86</v>
      </c>
      <c r="D31" s="12"/>
      <c r="E31" s="12"/>
      <c r="G31" s="12"/>
    </row>
    <row r="32" spans="1:7" s="41" customFormat="1" ht="15.6" x14ac:dyDescent="0.3">
      <c r="A32" s="70"/>
      <c r="B32" s="5"/>
      <c r="C32" s="11"/>
      <c r="D32" s="12"/>
      <c r="E32" s="12"/>
      <c r="G32" s="12" t="s">
        <v>86</v>
      </c>
    </row>
    <row r="33" spans="1:7" s="41" customFormat="1" ht="15.6" x14ac:dyDescent="0.3">
      <c r="A33" s="70"/>
      <c r="B33" s="69" t="s">
        <v>96</v>
      </c>
      <c r="C33" s="11"/>
      <c r="D33" s="80" t="s">
        <v>97</v>
      </c>
      <c r="E33" s="12"/>
      <c r="G33" s="12"/>
    </row>
    <row r="34" spans="1:7" ht="15.6" x14ac:dyDescent="0.3">
      <c r="A34" s="37"/>
      <c r="B34" s="41"/>
      <c r="C34" s="46"/>
      <c r="D34" s="41"/>
      <c r="E34" s="2"/>
      <c r="F34" s="2"/>
      <c r="G34" s="2"/>
    </row>
    <row r="35" spans="1:7" ht="15.6" x14ac:dyDescent="0.3">
      <c r="A35" s="79"/>
      <c r="B35" s="41"/>
      <c r="C35" s="46"/>
      <c r="D35" s="41"/>
      <c r="E35" s="2"/>
      <c r="F35" s="2"/>
      <c r="G35" s="2"/>
    </row>
    <row r="36" spans="1:7" ht="15.6" x14ac:dyDescent="0.3">
      <c r="A36" s="79"/>
      <c r="B36" s="41"/>
      <c r="C36" s="46"/>
      <c r="D36" s="41"/>
      <c r="E36" s="2"/>
      <c r="F36" s="2"/>
      <c r="G36" s="2"/>
    </row>
    <row r="37" spans="1:7" ht="15.6" x14ac:dyDescent="0.3">
      <c r="A37" s="79"/>
      <c r="B37" s="41"/>
      <c r="C37" s="46"/>
      <c r="D37" s="41"/>
      <c r="E37" s="2"/>
      <c r="F37" s="2"/>
      <c r="G37" s="2"/>
    </row>
    <row r="38" spans="1:7" ht="15.6" x14ac:dyDescent="0.3">
      <c r="A38" s="79"/>
      <c r="B38" s="41"/>
      <c r="C38" s="46"/>
      <c r="D38" s="41"/>
      <c r="E38" s="2"/>
      <c r="F38" s="2"/>
      <c r="G38" s="2"/>
    </row>
    <row r="39" spans="1:7" ht="15.6" x14ac:dyDescent="0.3">
      <c r="A39" s="79"/>
      <c r="B39" s="41"/>
      <c r="C39" s="46"/>
      <c r="D39" s="41"/>
      <c r="E39" s="2"/>
      <c r="F39" s="2"/>
      <c r="G39" s="2"/>
    </row>
    <row r="40" spans="1:7" ht="15.6" x14ac:dyDescent="0.3">
      <c r="A40" s="79"/>
      <c r="B40" s="41"/>
      <c r="C40" s="46"/>
      <c r="D40" s="41"/>
      <c r="E40" s="2"/>
      <c r="F40" s="2"/>
      <c r="G40" s="2"/>
    </row>
    <row r="41" spans="1:7" ht="15.6" x14ac:dyDescent="0.3">
      <c r="A41" s="79"/>
      <c r="B41" s="41"/>
      <c r="C41" s="46"/>
      <c r="D41" s="41"/>
      <c r="E41" s="2"/>
      <c r="F41" s="2"/>
      <c r="G41" s="2"/>
    </row>
    <row r="42" spans="1:7" ht="15.6" x14ac:dyDescent="0.3">
      <c r="A42" s="79"/>
      <c r="B42" s="41"/>
      <c r="C42" s="46"/>
      <c r="D42" s="41"/>
      <c r="E42" s="2"/>
      <c r="F42" s="2"/>
      <c r="G42" s="2"/>
    </row>
    <row r="43" spans="1:7" ht="15.6" x14ac:dyDescent="0.3">
      <c r="A43" s="79"/>
      <c r="B43" s="41"/>
      <c r="C43" s="46"/>
      <c r="D43" s="41"/>
      <c r="E43" s="2"/>
      <c r="F43" s="2"/>
      <c r="G43" s="2"/>
    </row>
    <row r="44" spans="1:7" ht="15.6" x14ac:dyDescent="0.3">
      <c r="A44" s="79"/>
      <c r="B44" s="41"/>
      <c r="C44" s="46"/>
      <c r="D44" s="41"/>
      <c r="E44" s="2"/>
      <c r="F44" s="2"/>
      <c r="G44" s="2"/>
    </row>
    <row r="45" spans="1:7" ht="15.6" x14ac:dyDescent="0.3">
      <c r="A45" s="79"/>
      <c r="B45" s="41"/>
      <c r="C45" s="46"/>
      <c r="D45" s="41"/>
      <c r="E45" s="2"/>
      <c r="F45" s="2"/>
      <c r="G45" s="2"/>
    </row>
    <row r="46" spans="1:7" ht="15.6" x14ac:dyDescent="0.3">
      <c r="A46" s="79"/>
      <c r="B46" s="41"/>
      <c r="C46" s="46"/>
      <c r="D46" s="41"/>
      <c r="E46" s="2"/>
      <c r="F46" s="2"/>
      <c r="G46" s="2"/>
    </row>
    <row r="47" spans="1:7" ht="15.6" x14ac:dyDescent="0.3">
      <c r="A47" s="79"/>
      <c r="B47" s="41"/>
      <c r="C47" s="46"/>
      <c r="D47" s="41"/>
      <c r="E47" s="2"/>
      <c r="F47" s="2"/>
      <c r="G47" s="2"/>
    </row>
    <row r="48" spans="1:7" ht="15.6" x14ac:dyDescent="0.3">
      <c r="A48" s="79"/>
      <c r="B48" s="41"/>
      <c r="C48" s="46"/>
      <c r="D48" s="41"/>
      <c r="E48" s="2"/>
      <c r="F48" s="2"/>
      <c r="G48" s="2"/>
    </row>
    <row r="49" spans="1:7" ht="15.6" x14ac:dyDescent="0.3">
      <c r="A49" s="79"/>
      <c r="B49" s="41"/>
      <c r="C49" s="46"/>
      <c r="D49" s="41"/>
      <c r="E49" s="2"/>
      <c r="F49" s="2"/>
      <c r="G49" s="2"/>
    </row>
    <row r="50" spans="1:7" ht="15.6" x14ac:dyDescent="0.3">
      <c r="A50" s="79"/>
      <c r="B50" s="41"/>
      <c r="C50" s="46"/>
      <c r="D50" s="41"/>
      <c r="E50" s="2"/>
      <c r="F50" s="2"/>
      <c r="G50" s="2"/>
    </row>
    <row r="51" spans="1:7" ht="15.6" x14ac:dyDescent="0.3">
      <c r="A51" s="79"/>
      <c r="B51" s="41"/>
      <c r="C51" s="46"/>
      <c r="D51" s="41"/>
      <c r="E51" s="2"/>
      <c r="F51" s="2"/>
      <c r="G51" s="2"/>
    </row>
    <row r="52" spans="1:7" ht="15.6" x14ac:dyDescent="0.3">
      <c r="A52" s="79"/>
      <c r="B52" s="41"/>
      <c r="C52" s="46"/>
      <c r="D52" s="41"/>
      <c r="E52" s="2"/>
      <c r="F52" s="2"/>
      <c r="G52" s="2"/>
    </row>
    <row r="53" spans="1:7" ht="15.6" x14ac:dyDescent="0.3">
      <c r="A53" s="185" t="s">
        <v>44</v>
      </c>
      <c r="B53" s="185"/>
      <c r="C53" s="185"/>
      <c r="D53" s="185"/>
      <c r="E53" s="2"/>
      <c r="F53" s="2"/>
      <c r="G53" s="2"/>
    </row>
    <row r="54" spans="1:7" ht="15.6" x14ac:dyDescent="0.3">
      <c r="A54" s="185" t="s">
        <v>22</v>
      </c>
      <c r="B54" s="185"/>
      <c r="C54" s="185"/>
      <c r="D54" s="185"/>
      <c r="E54" s="2"/>
      <c r="F54" s="2"/>
      <c r="G54" s="2"/>
    </row>
    <row r="55" spans="1:7" ht="15.6" x14ac:dyDescent="0.3">
      <c r="A55" s="79"/>
      <c r="B55" s="79"/>
      <c r="C55" s="42"/>
      <c r="D55" s="43"/>
      <c r="E55" s="2"/>
      <c r="F55" s="2"/>
      <c r="G55" s="2"/>
    </row>
    <row r="56" spans="1:7" ht="15.6" x14ac:dyDescent="0.3">
      <c r="A56" s="79"/>
      <c r="B56" s="44" t="s">
        <v>23</v>
      </c>
      <c r="C56" s="45" t="s">
        <v>43</v>
      </c>
      <c r="D56" s="43"/>
      <c r="E56" s="2"/>
      <c r="F56" s="2"/>
      <c r="G56" s="2"/>
    </row>
    <row r="57" spans="1:7" ht="15.6" x14ac:dyDescent="0.3">
      <c r="A57" s="79"/>
      <c r="B57" s="44" t="s">
        <v>0</v>
      </c>
      <c r="C57" s="45" t="s">
        <v>90</v>
      </c>
      <c r="D57" s="43"/>
      <c r="E57" s="2"/>
      <c r="F57" s="2"/>
      <c r="G57" s="2"/>
    </row>
    <row r="58" spans="1:7" ht="15.6" x14ac:dyDescent="0.3">
      <c r="A58" s="79"/>
      <c r="B58" s="44" t="s">
        <v>1</v>
      </c>
      <c r="C58" s="45" t="s">
        <v>91</v>
      </c>
      <c r="D58" s="43"/>
      <c r="E58" s="2"/>
      <c r="F58" s="2"/>
      <c r="G58" s="2"/>
    </row>
    <row r="59" spans="1:7" ht="15.6" x14ac:dyDescent="0.3">
      <c r="A59" s="79"/>
      <c r="B59" s="44" t="s">
        <v>45</v>
      </c>
      <c r="C59" s="83" t="s">
        <v>98</v>
      </c>
      <c r="D59" s="43"/>
      <c r="E59" s="2"/>
      <c r="F59" s="2"/>
      <c r="G59" s="2"/>
    </row>
    <row r="60" spans="1:7" ht="15.6" x14ac:dyDescent="0.3">
      <c r="A60" s="79"/>
      <c r="B60" s="41" t="s">
        <v>18</v>
      </c>
      <c r="C60" s="46" t="s">
        <v>81</v>
      </c>
      <c r="D60" s="47"/>
      <c r="E60" s="2"/>
      <c r="F60" s="2"/>
      <c r="G60" s="2"/>
    </row>
    <row r="61" spans="1:7" ht="15.6" x14ac:dyDescent="0.3">
      <c r="A61" s="79"/>
      <c r="B61" s="41"/>
      <c r="C61" s="46"/>
      <c r="D61" s="47"/>
      <c r="E61" s="2"/>
      <c r="F61" s="2"/>
      <c r="G61" s="2"/>
    </row>
    <row r="62" spans="1:7" ht="31.2" x14ac:dyDescent="0.3">
      <c r="A62" s="135" t="s">
        <v>2</v>
      </c>
      <c r="B62" s="135" t="s">
        <v>19</v>
      </c>
      <c r="C62" s="137" t="s">
        <v>46</v>
      </c>
      <c r="D62" s="86" t="s">
        <v>47</v>
      </c>
      <c r="E62" s="2"/>
      <c r="F62" s="2"/>
      <c r="G62" s="2"/>
    </row>
    <row r="63" spans="1:7" ht="16.2" thickBot="1" x14ac:dyDescent="0.35">
      <c r="A63" s="48" t="s">
        <v>7</v>
      </c>
      <c r="B63" s="48" t="s">
        <v>8</v>
      </c>
      <c r="C63" s="49" t="s">
        <v>9</v>
      </c>
      <c r="D63" s="50" t="s">
        <v>10</v>
      </c>
      <c r="E63" s="2"/>
      <c r="F63" s="2"/>
      <c r="G63" s="2"/>
    </row>
    <row r="64" spans="1:7" ht="16.2" thickTop="1" x14ac:dyDescent="0.3">
      <c r="A64" s="51">
        <v>1</v>
      </c>
      <c r="B64" s="52" t="s">
        <v>165</v>
      </c>
      <c r="C64" s="53"/>
      <c r="D64" s="81">
        <v>3000000</v>
      </c>
      <c r="E64" s="2"/>
      <c r="F64" s="2"/>
      <c r="G64" s="2"/>
    </row>
    <row r="65" spans="1:7" ht="15.6" x14ac:dyDescent="0.3">
      <c r="A65" s="51">
        <v>2</v>
      </c>
      <c r="B65" s="52" t="s">
        <v>171</v>
      </c>
      <c r="C65" s="53"/>
      <c r="D65" s="81">
        <v>3000000</v>
      </c>
      <c r="E65" s="2"/>
      <c r="F65" s="2"/>
      <c r="G65" s="2"/>
    </row>
    <row r="66" spans="1:7" ht="15.6" x14ac:dyDescent="0.3">
      <c r="A66" s="51">
        <v>3</v>
      </c>
      <c r="B66" s="54"/>
      <c r="C66" s="53"/>
      <c r="D66" s="81" t="s">
        <v>49</v>
      </c>
      <c r="E66" s="2"/>
      <c r="F66" s="2"/>
      <c r="G66" s="2"/>
    </row>
    <row r="67" spans="1:7" ht="15.6" x14ac:dyDescent="0.3">
      <c r="A67" s="51">
        <v>4</v>
      </c>
      <c r="B67" s="52"/>
      <c r="C67" s="53"/>
      <c r="D67" s="81" t="s">
        <v>49</v>
      </c>
      <c r="E67" s="2"/>
      <c r="F67" s="2"/>
      <c r="G67" s="2"/>
    </row>
    <row r="68" spans="1:7" ht="15.6" x14ac:dyDescent="0.3">
      <c r="A68" s="51">
        <v>5</v>
      </c>
      <c r="B68" s="52"/>
      <c r="C68" s="53"/>
      <c r="D68" s="81" t="s">
        <v>49</v>
      </c>
      <c r="E68" s="2"/>
      <c r="F68" s="2"/>
      <c r="G68" s="2"/>
    </row>
    <row r="69" spans="1:7" ht="15.6" x14ac:dyDescent="0.3">
      <c r="A69" s="51">
        <v>6</v>
      </c>
      <c r="B69" s="52"/>
      <c r="C69" s="53"/>
      <c r="D69" s="81" t="s">
        <v>49</v>
      </c>
      <c r="E69" s="2"/>
      <c r="F69" s="2"/>
      <c r="G69" s="2"/>
    </row>
    <row r="70" spans="1:7" ht="15.6" x14ac:dyDescent="0.3">
      <c r="A70" s="51">
        <v>7</v>
      </c>
      <c r="B70" s="52"/>
      <c r="C70" s="53"/>
      <c r="D70" s="81" t="s">
        <v>49</v>
      </c>
      <c r="E70" s="2"/>
      <c r="F70" s="2"/>
      <c r="G70" s="2"/>
    </row>
    <row r="71" spans="1:7" ht="15.6" x14ac:dyDescent="0.3">
      <c r="A71" s="51">
        <v>8</v>
      </c>
      <c r="B71" s="52"/>
      <c r="C71" s="53"/>
      <c r="D71" s="81" t="s">
        <v>49</v>
      </c>
      <c r="E71" s="2"/>
      <c r="F71" s="2"/>
      <c r="G71" s="2"/>
    </row>
    <row r="72" spans="1:7" ht="15.6" x14ac:dyDescent="0.3">
      <c r="A72" s="51">
        <v>9</v>
      </c>
      <c r="B72" s="52"/>
      <c r="C72" s="53"/>
      <c r="D72" s="81" t="s">
        <v>49</v>
      </c>
      <c r="E72" s="2"/>
      <c r="F72" s="2"/>
      <c r="G72" s="2"/>
    </row>
    <row r="73" spans="1:7" ht="15.6" x14ac:dyDescent="0.3">
      <c r="A73" s="51">
        <v>10</v>
      </c>
      <c r="B73" s="52"/>
      <c r="C73" s="53"/>
      <c r="D73" s="81" t="s">
        <v>49</v>
      </c>
      <c r="E73" s="2"/>
      <c r="F73" s="2"/>
      <c r="G73" s="2"/>
    </row>
    <row r="74" spans="1:7" ht="15.6" x14ac:dyDescent="0.3">
      <c r="A74" s="51" t="s">
        <v>48</v>
      </c>
      <c r="B74" s="52"/>
      <c r="C74" s="53"/>
      <c r="D74" s="81" t="s">
        <v>49</v>
      </c>
      <c r="E74" s="2"/>
      <c r="F74" s="2"/>
      <c r="G74" s="2"/>
    </row>
    <row r="75" spans="1:7" ht="15.6" x14ac:dyDescent="0.3">
      <c r="A75" s="182" t="s">
        <v>16</v>
      </c>
      <c r="B75" s="183"/>
      <c r="C75" s="183"/>
      <c r="D75" s="82">
        <f>SUM(D64:D74)</f>
        <v>6000000</v>
      </c>
      <c r="E75" s="2"/>
      <c r="F75" s="2"/>
      <c r="G75" s="2"/>
    </row>
    <row r="76" spans="1:7" ht="15.6" x14ac:dyDescent="0.3">
      <c r="A76" s="182" t="s">
        <v>50</v>
      </c>
      <c r="B76" s="183"/>
      <c r="C76" s="183"/>
      <c r="D76" s="184"/>
      <c r="E76" s="2"/>
      <c r="F76" s="2"/>
      <c r="G76" s="2"/>
    </row>
    <row r="77" spans="1:7" ht="15.6" x14ac:dyDescent="0.3">
      <c r="A77" s="55"/>
      <c r="B77" s="55"/>
      <c r="C77" s="56"/>
      <c r="D77" s="57"/>
      <c r="E77" s="2"/>
      <c r="F77" s="2"/>
      <c r="G77" s="2"/>
    </row>
    <row r="78" spans="1:7" ht="15.6" x14ac:dyDescent="0.3">
      <c r="A78" s="55"/>
      <c r="B78" s="55"/>
      <c r="C78" s="56"/>
      <c r="D78" s="57"/>
      <c r="E78" s="2"/>
      <c r="F78" s="2"/>
      <c r="G78" s="2"/>
    </row>
    <row r="79" spans="1:7" x14ac:dyDescent="0.3">
      <c r="A79" s="70"/>
      <c r="B79" s="5"/>
      <c r="C79" s="11"/>
      <c r="D79" s="5" t="s">
        <v>92</v>
      </c>
      <c r="E79" s="2"/>
      <c r="F79" s="2"/>
      <c r="G79" s="2"/>
    </row>
    <row r="80" spans="1:7" x14ac:dyDescent="0.3">
      <c r="A80" s="70"/>
      <c r="B80" s="70" t="s">
        <v>21</v>
      </c>
      <c r="C80" s="11"/>
      <c r="D80" s="5" t="s">
        <v>93</v>
      </c>
      <c r="E80" s="2"/>
      <c r="F80" s="2"/>
      <c r="G80" s="2"/>
    </row>
    <row r="81" spans="1:7" x14ac:dyDescent="0.3">
      <c r="A81" s="70"/>
      <c r="B81" s="70" t="s">
        <v>95</v>
      </c>
      <c r="C81" s="11"/>
      <c r="D81" s="5" t="s">
        <v>94</v>
      </c>
      <c r="E81" s="2"/>
      <c r="F81" s="2"/>
      <c r="G81" s="2"/>
    </row>
    <row r="82" spans="1:7" x14ac:dyDescent="0.3">
      <c r="A82" s="70"/>
      <c r="B82" s="5"/>
      <c r="C82" s="11"/>
      <c r="D82" s="5"/>
      <c r="E82" s="2"/>
      <c r="F82" s="2"/>
      <c r="G82" s="2"/>
    </row>
    <row r="83" spans="1:7" x14ac:dyDescent="0.3">
      <c r="A83" s="70"/>
      <c r="B83" s="5"/>
      <c r="C83" s="11" t="s">
        <v>86</v>
      </c>
      <c r="D83" s="12"/>
      <c r="E83" s="2"/>
      <c r="F83" s="2"/>
      <c r="G83" s="2"/>
    </row>
    <row r="84" spans="1:7" x14ac:dyDescent="0.3">
      <c r="A84" s="70"/>
      <c r="B84" s="5"/>
      <c r="C84" s="11"/>
      <c r="D84" s="12"/>
      <c r="E84" s="2"/>
      <c r="F84" s="2"/>
      <c r="G84" s="2"/>
    </row>
    <row r="85" spans="1:7" x14ac:dyDescent="0.3">
      <c r="A85" s="70"/>
      <c r="B85" s="76" t="s">
        <v>96</v>
      </c>
      <c r="C85" s="11"/>
      <c r="D85" s="80" t="s">
        <v>97</v>
      </c>
      <c r="E85" s="2"/>
      <c r="F85" s="2"/>
      <c r="G85" s="2"/>
    </row>
    <row r="86" spans="1:7" ht="15.6" x14ac:dyDescent="0.3">
      <c r="A86" s="79"/>
      <c r="B86" s="41"/>
      <c r="C86" s="46"/>
      <c r="D86" s="41"/>
      <c r="E86" s="2"/>
      <c r="F86" s="2"/>
      <c r="G86" s="2"/>
    </row>
    <row r="87" spans="1:7" ht="15.6" x14ac:dyDescent="0.3">
      <c r="A87" s="79"/>
      <c r="B87" s="41"/>
      <c r="C87" s="46"/>
      <c r="D87" s="41"/>
      <c r="E87" s="2"/>
      <c r="F87" s="2"/>
      <c r="G87" s="2"/>
    </row>
    <row r="88" spans="1:7" ht="15.6" x14ac:dyDescent="0.3">
      <c r="A88" s="79"/>
      <c r="B88" s="41"/>
      <c r="C88" s="46"/>
      <c r="D88" s="41"/>
      <c r="E88" s="2"/>
      <c r="F88" s="2"/>
      <c r="G88" s="2"/>
    </row>
    <row r="89" spans="1:7" ht="15.6" x14ac:dyDescent="0.3">
      <c r="A89" s="79"/>
      <c r="B89" s="41"/>
      <c r="C89" s="46"/>
      <c r="D89" s="41"/>
      <c r="E89" s="2"/>
      <c r="F89" s="2"/>
      <c r="G89" s="2"/>
    </row>
    <row r="90" spans="1:7" ht="15.6" x14ac:dyDescent="0.3">
      <c r="A90" s="79"/>
      <c r="B90" s="41"/>
      <c r="C90" s="46"/>
      <c r="D90" s="41"/>
      <c r="E90" s="2"/>
      <c r="F90" s="2"/>
      <c r="G90" s="2"/>
    </row>
    <row r="91" spans="1:7" ht="15.6" x14ac:dyDescent="0.3">
      <c r="A91" s="79"/>
      <c r="B91" s="41"/>
      <c r="C91" s="46"/>
      <c r="D91" s="41"/>
      <c r="E91" s="2"/>
      <c r="F91" s="2"/>
      <c r="G91" s="2"/>
    </row>
    <row r="92" spans="1:7" ht="15.6" x14ac:dyDescent="0.3">
      <c r="A92" s="79"/>
      <c r="B92" s="41"/>
      <c r="C92" s="46"/>
      <c r="D92" s="41"/>
      <c r="E92" s="2"/>
      <c r="F92" s="2"/>
      <c r="G92" s="2"/>
    </row>
    <row r="93" spans="1:7" ht="15.6" x14ac:dyDescent="0.3">
      <c r="A93" s="79"/>
      <c r="B93" s="41"/>
      <c r="C93" s="46"/>
      <c r="D93" s="41"/>
      <c r="E93" s="2"/>
      <c r="F93" s="2"/>
      <c r="G93" s="2"/>
    </row>
    <row r="94" spans="1:7" ht="15.6" x14ac:dyDescent="0.3">
      <c r="A94" s="79"/>
      <c r="B94" s="41"/>
      <c r="C94" s="46"/>
      <c r="D94" s="41"/>
      <c r="E94" s="2"/>
      <c r="F94" s="2"/>
      <c r="G94" s="2"/>
    </row>
    <row r="95" spans="1:7" ht="15.6" x14ac:dyDescent="0.3">
      <c r="A95" s="79"/>
      <c r="B95" s="41"/>
      <c r="C95" s="46"/>
      <c r="D95" s="41"/>
      <c r="E95" s="2"/>
      <c r="F95" s="2"/>
      <c r="G95" s="2"/>
    </row>
    <row r="96" spans="1:7" ht="15.6" x14ac:dyDescent="0.3">
      <c r="A96" s="79"/>
      <c r="B96" s="41"/>
      <c r="C96" s="46"/>
      <c r="D96" s="41"/>
      <c r="E96" s="2"/>
      <c r="F96" s="2"/>
      <c r="G96" s="2"/>
    </row>
    <row r="97" spans="1:7" ht="15.6" x14ac:dyDescent="0.3">
      <c r="A97" s="79"/>
      <c r="B97" s="41"/>
      <c r="C97" s="46"/>
      <c r="D97" s="41"/>
      <c r="E97" s="2"/>
      <c r="F97" s="2"/>
      <c r="G97" s="2"/>
    </row>
    <row r="98" spans="1:7" ht="15.6" x14ac:dyDescent="0.3">
      <c r="A98" s="79"/>
      <c r="B98" s="41"/>
      <c r="C98" s="46"/>
      <c r="D98" s="41"/>
      <c r="E98" s="2"/>
      <c r="F98" s="2"/>
      <c r="G98" s="2"/>
    </row>
    <row r="99" spans="1:7" ht="15.6" x14ac:dyDescent="0.3">
      <c r="A99" s="79"/>
      <c r="B99" s="41"/>
      <c r="C99" s="46"/>
      <c r="D99" s="41"/>
      <c r="E99" s="2"/>
      <c r="F99" s="2"/>
      <c r="G99" s="2"/>
    </row>
    <row r="100" spans="1:7" ht="15.6" x14ac:dyDescent="0.3">
      <c r="A100" s="79"/>
      <c r="B100" s="41"/>
      <c r="C100" s="46"/>
      <c r="D100" s="41"/>
      <c r="E100" s="2"/>
      <c r="F100" s="2"/>
      <c r="G100" s="2"/>
    </row>
    <row r="101" spans="1:7" ht="15.6" x14ac:dyDescent="0.3">
      <c r="A101" s="79"/>
      <c r="B101" s="41"/>
      <c r="C101" s="46"/>
      <c r="D101" s="41"/>
      <c r="E101" s="2"/>
      <c r="F101" s="2"/>
      <c r="G101" s="2"/>
    </row>
    <row r="102" spans="1:7" ht="15.6" x14ac:dyDescent="0.3">
      <c r="A102" s="79"/>
      <c r="B102" s="41"/>
      <c r="C102" s="46"/>
      <c r="D102" s="41"/>
      <c r="E102" s="2"/>
      <c r="F102" s="2"/>
      <c r="G102" s="2"/>
    </row>
    <row r="103" spans="1:7" ht="15.6" x14ac:dyDescent="0.3">
      <c r="A103" s="79"/>
      <c r="B103" s="41"/>
      <c r="C103" s="46"/>
      <c r="D103" s="41"/>
      <c r="E103" s="2"/>
      <c r="F103" s="2"/>
      <c r="G103" s="2"/>
    </row>
    <row r="104" spans="1:7" ht="15.6" x14ac:dyDescent="0.3">
      <c r="A104" s="79"/>
      <c r="B104" s="41"/>
      <c r="C104" s="46"/>
      <c r="D104" s="41"/>
      <c r="E104" s="2"/>
      <c r="F104" s="2"/>
      <c r="G104" s="2"/>
    </row>
    <row r="105" spans="1:7" ht="15.6" x14ac:dyDescent="0.3">
      <c r="A105" s="79"/>
      <c r="B105" s="41"/>
      <c r="C105" s="46"/>
      <c r="D105" s="41"/>
      <c r="E105" s="2"/>
      <c r="F105" s="2"/>
      <c r="G105" s="2"/>
    </row>
    <row r="106" spans="1:7" ht="15.6" x14ac:dyDescent="0.3">
      <c r="A106" s="79"/>
      <c r="B106" s="41"/>
      <c r="C106" s="46"/>
      <c r="D106" s="41"/>
      <c r="E106" s="2"/>
      <c r="F106" s="2"/>
      <c r="G106" s="2"/>
    </row>
    <row r="107" spans="1:7" ht="15.6" x14ac:dyDescent="0.3">
      <c r="A107" s="79"/>
      <c r="B107" s="41"/>
      <c r="C107" s="46"/>
      <c r="D107" s="41"/>
      <c r="E107" s="2"/>
      <c r="F107" s="2"/>
      <c r="G107" s="2"/>
    </row>
    <row r="108" spans="1:7" ht="15.6" x14ac:dyDescent="0.3">
      <c r="A108" s="79"/>
      <c r="B108" s="41"/>
      <c r="C108" s="46"/>
      <c r="D108" s="41"/>
      <c r="E108" s="2"/>
      <c r="F108" s="2"/>
      <c r="G108" s="2"/>
    </row>
    <row r="109" spans="1:7" ht="15.6" x14ac:dyDescent="0.3">
      <c r="A109" s="79"/>
      <c r="B109" s="41"/>
      <c r="C109" s="46"/>
      <c r="D109" s="41"/>
      <c r="E109" s="2"/>
      <c r="F109" s="2"/>
      <c r="G109" s="2"/>
    </row>
    <row r="110" spans="1:7" ht="15.6" x14ac:dyDescent="0.3">
      <c r="A110" s="79"/>
      <c r="B110" s="41"/>
      <c r="C110" s="46"/>
      <c r="D110" s="41"/>
      <c r="E110" s="2"/>
      <c r="F110" s="2"/>
      <c r="G110" s="2"/>
    </row>
    <row r="111" spans="1:7" ht="15.6" x14ac:dyDescent="0.3">
      <c r="A111" s="79"/>
      <c r="B111" s="41"/>
      <c r="C111" s="46"/>
      <c r="D111" s="41"/>
      <c r="E111" s="2"/>
      <c r="F111" s="2"/>
      <c r="G111" s="2"/>
    </row>
  </sheetData>
  <mergeCells count="8">
    <mergeCell ref="A76:D76"/>
    <mergeCell ref="A23:C23"/>
    <mergeCell ref="A24:D24"/>
    <mergeCell ref="A1:D1"/>
    <mergeCell ref="A2:D2"/>
    <mergeCell ref="A53:D53"/>
    <mergeCell ref="A54:D54"/>
    <mergeCell ref="A75:C75"/>
  </mergeCells>
  <printOptions horizontalCentered="1"/>
  <pageMargins left="0.39370078740157483" right="0.39370078740157483" top="0.59055118110236227" bottom="0.39370078740157483" header="0" footer="0"/>
  <pageSetup paperSize="9" scale="82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2"/>
  <sheetViews>
    <sheetView view="pageLayout" topLeftCell="A7" zoomScaleNormal="100" zoomScaleSheetLayoutView="95" workbookViewId="0">
      <selection activeCell="F54" sqref="F54"/>
    </sheetView>
  </sheetViews>
  <sheetFormatPr defaultRowHeight="14.4" x14ac:dyDescent="0.3"/>
  <cols>
    <col min="1" max="1" width="4.6640625" customWidth="1"/>
    <col min="2" max="2" width="30.33203125" customWidth="1"/>
    <col min="9" max="9" width="11.88671875" customWidth="1"/>
  </cols>
  <sheetData>
    <row r="1" spans="2:5" x14ac:dyDescent="0.3">
      <c r="B1" s="9" t="s">
        <v>23</v>
      </c>
      <c r="C1" s="10" t="s">
        <v>43</v>
      </c>
      <c r="D1" s="6"/>
      <c r="E1" s="8"/>
    </row>
    <row r="2" spans="2:5" x14ac:dyDescent="0.3">
      <c r="B2" s="9" t="s">
        <v>19</v>
      </c>
      <c r="C2" s="10" t="s">
        <v>89</v>
      </c>
      <c r="D2" s="6"/>
      <c r="E2" s="8"/>
    </row>
    <row r="3" spans="2:5" x14ac:dyDescent="0.3">
      <c r="B3" s="9" t="s">
        <v>0</v>
      </c>
      <c r="C3" s="10" t="s">
        <v>90</v>
      </c>
      <c r="D3" s="6"/>
      <c r="E3" s="8"/>
    </row>
    <row r="4" spans="2:5" x14ac:dyDescent="0.3">
      <c r="B4" s="9" t="s">
        <v>1</v>
      </c>
      <c r="C4" s="10" t="s">
        <v>91</v>
      </c>
      <c r="D4" s="6"/>
      <c r="E4" s="8"/>
    </row>
    <row r="5" spans="2:5" x14ac:dyDescent="0.3">
      <c r="B5" s="9" t="s">
        <v>20</v>
      </c>
      <c r="C5" s="10" t="s">
        <v>83</v>
      </c>
      <c r="D5" s="6"/>
      <c r="E5" s="8"/>
    </row>
    <row r="6" spans="2:5" x14ac:dyDescent="0.3">
      <c r="B6" s="5" t="s">
        <v>18</v>
      </c>
      <c r="C6" s="11" t="s">
        <v>81</v>
      </c>
      <c r="D6" s="5"/>
      <c r="E6" s="12"/>
    </row>
    <row r="19" spans="1:7" x14ac:dyDescent="0.3">
      <c r="B19" s="1"/>
    </row>
    <row r="20" spans="1:7" x14ac:dyDescent="0.3">
      <c r="B20" s="1"/>
    </row>
    <row r="21" spans="1:7" x14ac:dyDescent="0.3">
      <c r="B21" s="1"/>
    </row>
    <row r="22" spans="1:7" x14ac:dyDescent="0.3">
      <c r="B22" s="1"/>
    </row>
    <row r="23" spans="1:7" x14ac:dyDescent="0.3">
      <c r="B23" s="1"/>
    </row>
    <row r="24" spans="1:7" x14ac:dyDescent="0.3">
      <c r="B24" s="1"/>
    </row>
    <row r="25" spans="1:7" x14ac:dyDescent="0.3">
      <c r="B25" s="1"/>
    </row>
    <row r="26" spans="1:7" x14ac:dyDescent="0.3">
      <c r="B26" s="1"/>
    </row>
    <row r="27" spans="1:7" s="41" customFormat="1" ht="15.6" x14ac:dyDescent="0.3">
      <c r="A27" s="70"/>
      <c r="B27" s="5"/>
      <c r="C27" s="11"/>
      <c r="E27" s="5" t="s">
        <v>92</v>
      </c>
      <c r="G27" s="5"/>
    </row>
    <row r="28" spans="1:7" s="41" customFormat="1" ht="15.6" x14ac:dyDescent="0.3">
      <c r="A28" s="70"/>
      <c r="B28" s="70" t="s">
        <v>21</v>
      </c>
      <c r="C28" s="11"/>
      <c r="D28" s="70"/>
      <c r="E28" s="5" t="s">
        <v>93</v>
      </c>
      <c r="G28" s="8"/>
    </row>
    <row r="29" spans="1:7" s="41" customFormat="1" ht="15.6" x14ac:dyDescent="0.3">
      <c r="A29" s="70"/>
      <c r="B29" s="70" t="s">
        <v>95</v>
      </c>
      <c r="C29" s="11"/>
      <c r="E29" s="5" t="s">
        <v>94</v>
      </c>
      <c r="G29" s="5"/>
    </row>
    <row r="30" spans="1:7" s="41" customFormat="1" ht="15.6" x14ac:dyDescent="0.3">
      <c r="A30" s="70"/>
      <c r="B30" s="5"/>
      <c r="C30" s="11"/>
      <c r="E30" s="5"/>
      <c r="G30" s="5"/>
    </row>
    <row r="31" spans="1:7" s="41" customFormat="1" ht="15.6" x14ac:dyDescent="0.3">
      <c r="A31" s="70"/>
      <c r="B31" s="5"/>
      <c r="C31" s="11" t="s">
        <v>86</v>
      </c>
      <c r="D31" s="5"/>
      <c r="E31" s="12"/>
      <c r="G31" s="12"/>
    </row>
    <row r="32" spans="1:7" s="41" customFormat="1" ht="15.6" x14ac:dyDescent="0.3">
      <c r="A32" s="70"/>
      <c r="B32" s="5"/>
      <c r="C32" s="11"/>
      <c r="D32" s="5"/>
      <c r="E32" s="12"/>
      <c r="G32" s="12" t="s">
        <v>86</v>
      </c>
    </row>
    <row r="33" spans="1:9" s="41" customFormat="1" ht="15.6" x14ac:dyDescent="0.3">
      <c r="A33" s="70"/>
      <c r="B33" s="69" t="s">
        <v>96</v>
      </c>
      <c r="C33" s="11"/>
      <c r="D33" s="5"/>
      <c r="E33" s="80" t="s">
        <v>97</v>
      </c>
      <c r="G33" s="12"/>
    </row>
    <row r="34" spans="1:9" x14ac:dyDescent="0.3">
      <c r="B34" s="6"/>
      <c r="F34" s="5"/>
      <c r="G34" s="5"/>
      <c r="H34" s="5"/>
    </row>
    <row r="35" spans="1:9" s="5" customFormat="1" ht="13.8" x14ac:dyDescent="0.25">
      <c r="A35" s="29"/>
      <c r="B35" s="65"/>
      <c r="C35" s="66"/>
      <c r="D35" s="65"/>
      <c r="E35" s="32"/>
      <c r="F35" s="32"/>
      <c r="G35" s="32"/>
      <c r="H35" s="65"/>
      <c r="I35" s="65"/>
    </row>
    <row r="36" spans="1:9" s="5" customFormat="1" ht="13.8" x14ac:dyDescent="0.25">
      <c r="A36" s="29"/>
      <c r="B36" s="65"/>
      <c r="C36" s="66"/>
      <c r="D36" s="65"/>
      <c r="E36" s="32"/>
      <c r="F36" s="32"/>
      <c r="G36" s="32"/>
      <c r="H36" s="65"/>
      <c r="I36" s="65"/>
    </row>
    <row r="37" spans="1:9" s="5" customFormat="1" ht="13.8" x14ac:dyDescent="0.25">
      <c r="A37" s="29"/>
      <c r="B37" s="65"/>
      <c r="C37" s="66"/>
      <c r="D37" s="65"/>
      <c r="E37" s="32"/>
      <c r="F37" s="32"/>
      <c r="G37" s="32"/>
      <c r="H37" s="65"/>
      <c r="I37" s="65"/>
    </row>
    <row r="38" spans="1:9" s="5" customFormat="1" ht="13.8" x14ac:dyDescent="0.25">
      <c r="A38" s="29"/>
      <c r="B38" s="65"/>
      <c r="C38" s="66"/>
      <c r="D38" s="65"/>
      <c r="E38" s="32"/>
      <c r="F38" s="32"/>
      <c r="G38" s="32"/>
      <c r="H38" s="65"/>
      <c r="I38" s="65"/>
    </row>
    <row r="39" spans="1:9" s="5" customFormat="1" ht="13.8" x14ac:dyDescent="0.25">
      <c r="A39" s="29"/>
      <c r="B39" s="65"/>
      <c r="C39" s="66"/>
      <c r="D39" s="65"/>
      <c r="E39" s="32"/>
      <c r="F39" s="32"/>
      <c r="G39" s="32"/>
      <c r="H39" s="65"/>
      <c r="I39" s="65"/>
    </row>
    <row r="40" spans="1:9" s="5" customFormat="1" ht="13.8" x14ac:dyDescent="0.25">
      <c r="A40" s="29"/>
      <c r="B40" s="65"/>
      <c r="C40" s="66"/>
      <c r="D40" s="65"/>
      <c r="E40" s="32"/>
      <c r="F40" s="32"/>
      <c r="G40" s="32"/>
      <c r="H40" s="65"/>
      <c r="I40" s="65"/>
    </row>
    <row r="41" spans="1:9" s="5" customFormat="1" ht="13.8" x14ac:dyDescent="0.25">
      <c r="A41" s="29"/>
      <c r="B41" s="65"/>
      <c r="C41" s="66"/>
      <c r="D41" s="65"/>
      <c r="E41" s="32"/>
      <c r="F41" s="32"/>
      <c r="G41" s="32"/>
      <c r="H41" s="65"/>
      <c r="I41" s="65"/>
    </row>
    <row r="42" spans="1:9" s="5" customFormat="1" ht="13.8" x14ac:dyDescent="0.25">
      <c r="A42" s="29"/>
      <c r="B42" s="65"/>
      <c r="C42" s="66"/>
      <c r="D42" s="65"/>
      <c r="E42" s="32"/>
      <c r="F42" s="32"/>
      <c r="G42" s="32"/>
      <c r="H42" s="65"/>
      <c r="I42" s="65"/>
    </row>
    <row r="43" spans="1:9" s="5" customFormat="1" ht="13.8" x14ac:dyDescent="0.25">
      <c r="A43" s="29"/>
      <c r="B43" s="65"/>
      <c r="C43" s="66"/>
      <c r="D43" s="65"/>
      <c r="E43" s="32"/>
      <c r="F43" s="32"/>
      <c r="G43" s="32"/>
      <c r="H43" s="65"/>
      <c r="I43" s="65"/>
    </row>
    <row r="44" spans="1:9" s="5" customFormat="1" ht="13.8" x14ac:dyDescent="0.25">
      <c r="A44" s="29"/>
      <c r="B44" s="65"/>
      <c r="C44" s="66"/>
      <c r="D44" s="65"/>
      <c r="E44" s="32"/>
      <c r="F44" s="32"/>
      <c r="G44" s="32"/>
      <c r="H44" s="65"/>
      <c r="I44" s="65"/>
    </row>
    <row r="45" spans="1:9" s="5" customFormat="1" ht="13.8" x14ac:dyDescent="0.25">
      <c r="A45" s="29"/>
      <c r="B45" s="65"/>
      <c r="C45" s="66"/>
      <c r="D45" s="65"/>
      <c r="E45" s="32"/>
      <c r="F45" s="32"/>
      <c r="G45" s="32"/>
      <c r="H45" s="65"/>
      <c r="I45" s="65"/>
    </row>
    <row r="46" spans="1:9" s="5" customFormat="1" ht="13.8" x14ac:dyDescent="0.25">
      <c r="A46" s="29"/>
      <c r="B46" s="65"/>
      <c r="C46" s="66"/>
      <c r="D46" s="65"/>
      <c r="E46" s="32"/>
      <c r="F46" s="32"/>
      <c r="G46" s="32"/>
      <c r="H46" s="65"/>
      <c r="I46" s="65"/>
    </row>
    <row r="47" spans="1:9" s="5" customFormat="1" ht="13.8" x14ac:dyDescent="0.25">
      <c r="A47" s="29"/>
      <c r="B47" s="65"/>
      <c r="C47" s="66"/>
      <c r="D47" s="65"/>
      <c r="E47" s="32"/>
      <c r="F47" s="32"/>
      <c r="G47" s="32"/>
      <c r="H47" s="65"/>
      <c r="I47" s="65"/>
    </row>
    <row r="48" spans="1:9" s="5" customFormat="1" ht="13.8" x14ac:dyDescent="0.25">
      <c r="A48" s="29"/>
      <c r="B48" s="65"/>
      <c r="C48" s="66"/>
      <c r="D48" s="65"/>
      <c r="E48" s="32"/>
      <c r="F48" s="32"/>
      <c r="G48" s="32"/>
      <c r="H48" s="65"/>
      <c r="I48" s="65"/>
    </row>
    <row r="49" spans="1:9" s="5" customFormat="1" ht="13.8" x14ac:dyDescent="0.25">
      <c r="A49" s="29"/>
      <c r="B49" s="65"/>
      <c r="C49" s="66"/>
      <c r="D49" s="65"/>
      <c r="E49" s="32"/>
      <c r="F49" s="32"/>
      <c r="G49" s="32"/>
      <c r="H49" s="65"/>
      <c r="I49" s="65"/>
    </row>
    <row r="50" spans="1:9" s="5" customFormat="1" ht="13.8" x14ac:dyDescent="0.25">
      <c r="A50" s="29"/>
      <c r="B50" s="65"/>
      <c r="C50" s="66"/>
      <c r="D50" s="65"/>
      <c r="E50" s="32"/>
      <c r="F50" s="32"/>
      <c r="G50" s="32"/>
      <c r="H50" s="65"/>
      <c r="I50" s="65"/>
    </row>
    <row r="51" spans="1:9" s="5" customFormat="1" ht="13.8" x14ac:dyDescent="0.25">
      <c r="A51" s="29"/>
      <c r="B51" s="65"/>
      <c r="C51" s="66"/>
      <c r="D51" s="65"/>
      <c r="E51" s="32"/>
      <c r="F51" s="32"/>
      <c r="G51" s="32"/>
      <c r="H51" s="65"/>
      <c r="I51" s="65"/>
    </row>
    <row r="52" spans="1:9" s="5" customFormat="1" ht="13.8" x14ac:dyDescent="0.25">
      <c r="A52" s="29"/>
      <c r="B52" s="65"/>
      <c r="C52" s="66"/>
      <c r="D52" s="65"/>
      <c r="E52" s="32"/>
      <c r="F52" s="32"/>
      <c r="G52" s="32"/>
      <c r="H52" s="65"/>
      <c r="I52" s="65"/>
    </row>
    <row r="53" spans="1:9" s="5" customFormat="1" ht="13.8" x14ac:dyDescent="0.25">
      <c r="A53" s="29"/>
      <c r="B53" s="65"/>
      <c r="C53" s="66"/>
      <c r="D53" s="65"/>
      <c r="E53" s="32"/>
      <c r="F53" s="32"/>
      <c r="G53" s="32"/>
      <c r="H53" s="65"/>
      <c r="I53" s="65"/>
    </row>
    <row r="54" spans="1:9" s="5" customFormat="1" ht="13.8" x14ac:dyDescent="0.25">
      <c r="A54" s="29"/>
      <c r="B54" s="65"/>
      <c r="C54" s="66"/>
      <c r="D54" s="65"/>
      <c r="E54" s="32"/>
      <c r="F54" s="32"/>
      <c r="G54" s="32"/>
      <c r="H54" s="65"/>
      <c r="I54" s="65"/>
    </row>
    <row r="55" spans="1:9" s="5" customFormat="1" ht="13.8" x14ac:dyDescent="0.25">
      <c r="A55" s="29"/>
      <c r="B55" s="65"/>
      <c r="C55" s="66"/>
      <c r="D55" s="65"/>
      <c r="E55" s="32"/>
      <c r="F55" s="32"/>
      <c r="G55" s="32"/>
      <c r="H55" s="65"/>
      <c r="I55" s="65"/>
    </row>
    <row r="56" spans="1:9" s="5" customFormat="1" ht="13.8" x14ac:dyDescent="0.25">
      <c r="A56" s="29"/>
      <c r="B56" s="65"/>
      <c r="C56" s="66"/>
      <c r="D56" s="65"/>
      <c r="E56" s="32"/>
      <c r="F56" s="32"/>
      <c r="G56" s="32"/>
      <c r="H56" s="65"/>
      <c r="I56" s="65"/>
    </row>
    <row r="57" spans="1:9" s="5" customFormat="1" x14ac:dyDescent="0.3">
      <c r="A57"/>
      <c r="B57" s="9" t="s">
        <v>23</v>
      </c>
      <c r="C57" s="10" t="s">
        <v>43</v>
      </c>
      <c r="D57" s="70"/>
      <c r="E57" s="8"/>
      <c r="F57"/>
      <c r="G57"/>
      <c r="H57"/>
      <c r="I57" s="65"/>
    </row>
    <row r="58" spans="1:9" s="5" customFormat="1" x14ac:dyDescent="0.3">
      <c r="A58"/>
      <c r="B58" s="9" t="s">
        <v>19</v>
      </c>
      <c r="C58" s="10" t="s">
        <v>169</v>
      </c>
      <c r="D58" s="70"/>
      <c r="E58" s="8"/>
      <c r="F58"/>
      <c r="G58"/>
      <c r="H58"/>
      <c r="I58" s="65"/>
    </row>
    <row r="59" spans="1:9" s="5" customFormat="1" x14ac:dyDescent="0.3">
      <c r="A59"/>
      <c r="B59" s="9" t="s">
        <v>0</v>
      </c>
      <c r="C59" s="10" t="s">
        <v>90</v>
      </c>
      <c r="D59" s="70"/>
      <c r="E59" s="8"/>
      <c r="F59"/>
      <c r="G59"/>
      <c r="H59"/>
      <c r="I59" s="65"/>
    </row>
    <row r="60" spans="1:9" s="5" customFormat="1" x14ac:dyDescent="0.3">
      <c r="A60"/>
      <c r="B60" s="9" t="s">
        <v>1</v>
      </c>
      <c r="C60" s="10" t="s">
        <v>91</v>
      </c>
      <c r="D60" s="70"/>
      <c r="E60" s="8"/>
      <c r="F60"/>
      <c r="G60"/>
      <c r="H60"/>
      <c r="I60" s="65"/>
    </row>
    <row r="61" spans="1:9" s="5" customFormat="1" x14ac:dyDescent="0.3">
      <c r="A61"/>
      <c r="B61" s="9" t="s">
        <v>20</v>
      </c>
      <c r="C61" s="10" t="s">
        <v>83</v>
      </c>
      <c r="D61" s="70"/>
      <c r="E61" s="8"/>
      <c r="F61"/>
      <c r="G61"/>
      <c r="H61"/>
      <c r="I61" s="65"/>
    </row>
    <row r="62" spans="1:9" s="5" customFormat="1" x14ac:dyDescent="0.3">
      <c r="A62"/>
      <c r="B62" s="5" t="s">
        <v>18</v>
      </c>
      <c r="C62" s="11" t="s">
        <v>81</v>
      </c>
      <c r="E62" s="12"/>
      <c r="F62"/>
      <c r="G62"/>
      <c r="H62"/>
      <c r="I62" s="65"/>
    </row>
    <row r="63" spans="1:9" s="5" customFormat="1" x14ac:dyDescent="0.3">
      <c r="A63"/>
      <c r="B63"/>
      <c r="C63"/>
      <c r="D63"/>
      <c r="E63"/>
      <c r="F63"/>
      <c r="G63"/>
      <c r="H63"/>
      <c r="I63" s="65"/>
    </row>
    <row r="64" spans="1:9" s="5" customFormat="1" x14ac:dyDescent="0.3">
      <c r="A64"/>
      <c r="B64"/>
      <c r="C64"/>
      <c r="D64"/>
      <c r="E64"/>
      <c r="F64"/>
      <c r="G64"/>
      <c r="H64"/>
      <c r="I64" s="65"/>
    </row>
    <row r="65" spans="1:9" s="5" customFormat="1" x14ac:dyDescent="0.3">
      <c r="A65"/>
      <c r="B65"/>
      <c r="C65"/>
      <c r="D65"/>
      <c r="E65"/>
      <c r="F65"/>
      <c r="G65"/>
      <c r="H65"/>
      <c r="I65" s="65"/>
    </row>
    <row r="66" spans="1:9" s="5" customFormat="1" x14ac:dyDescent="0.3">
      <c r="A66"/>
      <c r="B66"/>
      <c r="C66"/>
      <c r="D66"/>
      <c r="E66"/>
      <c r="F66"/>
      <c r="G66"/>
      <c r="H66"/>
      <c r="I66" s="65"/>
    </row>
    <row r="67" spans="1:9" s="5" customFormat="1" x14ac:dyDescent="0.3">
      <c r="A67"/>
      <c r="B67"/>
      <c r="C67"/>
      <c r="D67"/>
      <c r="E67"/>
      <c r="F67"/>
      <c r="G67"/>
      <c r="H67"/>
      <c r="I67" s="65"/>
    </row>
    <row r="68" spans="1:9" s="5" customFormat="1" x14ac:dyDescent="0.3">
      <c r="A68"/>
      <c r="B68"/>
      <c r="C68"/>
      <c r="D68"/>
      <c r="E68"/>
      <c r="F68"/>
      <c r="G68"/>
      <c r="H68"/>
      <c r="I68" s="65"/>
    </row>
    <row r="69" spans="1:9" s="5" customFormat="1" x14ac:dyDescent="0.3">
      <c r="A69"/>
      <c r="B69"/>
      <c r="C69"/>
      <c r="D69"/>
      <c r="E69"/>
      <c r="F69"/>
      <c r="G69"/>
      <c r="H69"/>
      <c r="I69" s="65"/>
    </row>
    <row r="70" spans="1:9" s="5" customFormat="1" x14ac:dyDescent="0.3">
      <c r="A70"/>
      <c r="B70"/>
      <c r="C70"/>
      <c r="D70"/>
      <c r="E70"/>
      <c r="F70"/>
      <c r="G70"/>
      <c r="H70"/>
      <c r="I70" s="65"/>
    </row>
    <row r="71" spans="1:9" s="5" customFormat="1" x14ac:dyDescent="0.3">
      <c r="A71"/>
      <c r="B71"/>
      <c r="C71"/>
      <c r="D71"/>
      <c r="E71"/>
      <c r="F71"/>
      <c r="G71"/>
      <c r="H71"/>
      <c r="I71" s="65"/>
    </row>
    <row r="72" spans="1:9" s="5" customFormat="1" x14ac:dyDescent="0.3">
      <c r="A72"/>
      <c r="B72"/>
      <c r="C72"/>
      <c r="D72"/>
      <c r="E72"/>
      <c r="F72"/>
      <c r="G72"/>
      <c r="H72"/>
      <c r="I72" s="65"/>
    </row>
    <row r="73" spans="1:9" s="5" customFormat="1" x14ac:dyDescent="0.3">
      <c r="A73"/>
      <c r="B73"/>
      <c r="C73"/>
      <c r="D73"/>
      <c r="E73"/>
      <c r="F73"/>
      <c r="G73"/>
      <c r="H73"/>
      <c r="I73" s="65"/>
    </row>
    <row r="74" spans="1:9" s="5" customFormat="1" x14ac:dyDescent="0.3">
      <c r="A74"/>
      <c r="B74"/>
      <c r="C74"/>
      <c r="D74"/>
      <c r="E74"/>
      <c r="F74"/>
      <c r="G74"/>
      <c r="H74"/>
      <c r="I74" s="65"/>
    </row>
    <row r="75" spans="1:9" s="5" customFormat="1" x14ac:dyDescent="0.3">
      <c r="A75"/>
      <c r="B75"/>
      <c r="C75"/>
      <c r="D75"/>
      <c r="E75"/>
      <c r="F75"/>
      <c r="G75"/>
      <c r="H75"/>
      <c r="I75" s="65"/>
    </row>
    <row r="76" spans="1:9" s="5" customFormat="1" x14ac:dyDescent="0.3">
      <c r="A76"/>
      <c r="B76"/>
      <c r="C76"/>
      <c r="D76"/>
      <c r="E76"/>
      <c r="F76"/>
      <c r="G76"/>
      <c r="H76"/>
      <c r="I76" s="65"/>
    </row>
    <row r="77" spans="1:9" s="5" customFormat="1" x14ac:dyDescent="0.3">
      <c r="A77"/>
      <c r="B77"/>
      <c r="C77"/>
      <c r="D77"/>
      <c r="E77"/>
      <c r="F77"/>
      <c r="G77"/>
      <c r="H77"/>
      <c r="I77" s="65"/>
    </row>
    <row r="78" spans="1:9" s="5" customFormat="1" x14ac:dyDescent="0.3">
      <c r="A78"/>
      <c r="B78" s="1"/>
      <c r="C78"/>
      <c r="D78"/>
      <c r="E78"/>
      <c r="F78"/>
      <c r="G78"/>
      <c r="H78"/>
      <c r="I78" s="65"/>
    </row>
    <row r="79" spans="1:9" s="5" customFormat="1" x14ac:dyDescent="0.3">
      <c r="A79"/>
      <c r="B79" s="1"/>
      <c r="C79"/>
      <c r="D79"/>
      <c r="E79"/>
      <c r="F79"/>
      <c r="G79"/>
      <c r="H79"/>
      <c r="I79" s="65"/>
    </row>
    <row r="80" spans="1:9" s="5" customFormat="1" x14ac:dyDescent="0.3">
      <c r="A80"/>
      <c r="B80" s="1"/>
      <c r="C80"/>
      <c r="D80"/>
      <c r="E80"/>
      <c r="F80"/>
      <c r="G80"/>
      <c r="H80"/>
      <c r="I80" s="65"/>
    </row>
    <row r="81" spans="1:9" s="5" customFormat="1" x14ac:dyDescent="0.3">
      <c r="A81"/>
      <c r="B81" s="1"/>
      <c r="C81"/>
      <c r="D81"/>
      <c r="E81"/>
      <c r="F81"/>
      <c r="G81"/>
      <c r="H81"/>
      <c r="I81" s="65"/>
    </row>
    <row r="82" spans="1:9" s="5" customFormat="1" x14ac:dyDescent="0.3">
      <c r="A82"/>
      <c r="B82" s="1"/>
      <c r="C82"/>
      <c r="D82"/>
      <c r="E82"/>
      <c r="F82"/>
      <c r="G82"/>
      <c r="H82"/>
      <c r="I82" s="65"/>
    </row>
    <row r="83" spans="1:9" s="5" customFormat="1" x14ac:dyDescent="0.3">
      <c r="A83"/>
      <c r="B83" s="1"/>
      <c r="C83"/>
      <c r="D83"/>
      <c r="E83"/>
      <c r="F83"/>
      <c r="G83"/>
      <c r="H83"/>
      <c r="I83" s="65"/>
    </row>
    <row r="84" spans="1:9" s="5" customFormat="1" x14ac:dyDescent="0.3">
      <c r="A84"/>
      <c r="B84" s="1"/>
      <c r="C84"/>
      <c r="D84"/>
      <c r="E84"/>
      <c r="F84"/>
      <c r="G84"/>
      <c r="H84"/>
      <c r="I84" s="65"/>
    </row>
    <row r="85" spans="1:9" s="5" customFormat="1" x14ac:dyDescent="0.3">
      <c r="A85"/>
      <c r="B85" s="1"/>
      <c r="C85"/>
      <c r="D85"/>
      <c r="E85"/>
      <c r="F85"/>
      <c r="G85"/>
      <c r="H85"/>
      <c r="I85" s="65"/>
    </row>
    <row r="86" spans="1:9" s="5" customFormat="1" ht="15.6" x14ac:dyDescent="0.3">
      <c r="A86" s="70"/>
      <c r="C86" s="11"/>
      <c r="D86" s="41"/>
      <c r="E86" s="5" t="s">
        <v>92</v>
      </c>
      <c r="H86" s="41"/>
      <c r="I86" s="65"/>
    </row>
    <row r="87" spans="1:9" s="5" customFormat="1" ht="15.6" x14ac:dyDescent="0.3">
      <c r="A87" s="70"/>
      <c r="B87" s="70" t="s">
        <v>21</v>
      </c>
      <c r="C87" s="11"/>
      <c r="D87" s="70"/>
      <c r="E87" s="5" t="s">
        <v>93</v>
      </c>
      <c r="G87" s="8"/>
      <c r="H87" s="41"/>
      <c r="I87" s="65"/>
    </row>
    <row r="88" spans="1:9" s="5" customFormat="1" ht="15.6" x14ac:dyDescent="0.3">
      <c r="A88" s="70"/>
      <c r="B88" s="70" t="s">
        <v>95</v>
      </c>
      <c r="C88" s="11"/>
      <c r="D88" s="41"/>
      <c r="E88" s="5" t="s">
        <v>94</v>
      </c>
      <c r="H88" s="41"/>
      <c r="I88" s="65"/>
    </row>
    <row r="89" spans="1:9" s="5" customFormat="1" ht="15.6" x14ac:dyDescent="0.3">
      <c r="A89" s="70"/>
      <c r="C89" s="11"/>
      <c r="D89" s="41"/>
      <c r="H89" s="41"/>
      <c r="I89" s="65"/>
    </row>
    <row r="90" spans="1:9" s="5" customFormat="1" ht="15.6" x14ac:dyDescent="0.3">
      <c r="A90" s="70"/>
      <c r="C90" s="11" t="s">
        <v>86</v>
      </c>
      <c r="E90" s="12"/>
      <c r="G90" s="12"/>
      <c r="H90" s="41"/>
      <c r="I90" s="65"/>
    </row>
    <row r="91" spans="1:9" s="5" customFormat="1" ht="15.6" x14ac:dyDescent="0.3">
      <c r="A91" s="70"/>
      <c r="C91" s="11"/>
      <c r="E91" s="12"/>
      <c r="G91" s="12" t="s">
        <v>86</v>
      </c>
      <c r="H91" s="41"/>
      <c r="I91" s="65"/>
    </row>
    <row r="92" spans="1:9" s="5" customFormat="1" ht="15.6" x14ac:dyDescent="0.3">
      <c r="A92" s="70"/>
      <c r="B92" s="76" t="s">
        <v>96</v>
      </c>
      <c r="C92" s="11"/>
      <c r="E92" s="80" t="s">
        <v>97</v>
      </c>
      <c r="G92" s="12"/>
      <c r="H92" s="41"/>
      <c r="I92" s="65"/>
    </row>
    <row r="93" spans="1:9" s="5" customFormat="1" x14ac:dyDescent="0.3">
      <c r="A93"/>
      <c r="B93" s="70"/>
      <c r="C93"/>
      <c r="D93"/>
      <c r="E93"/>
      <c r="I93" s="65"/>
    </row>
    <row r="94" spans="1:9" s="5" customFormat="1" ht="13.8" x14ac:dyDescent="0.25">
      <c r="A94" s="29"/>
      <c r="B94" s="65"/>
      <c r="C94" s="66"/>
      <c r="D94" s="65"/>
      <c r="E94" s="32"/>
      <c r="F94" s="32"/>
      <c r="G94" s="32"/>
      <c r="H94" s="65"/>
      <c r="I94" s="65"/>
    </row>
    <row r="95" spans="1:9" s="5" customFormat="1" ht="13.8" x14ac:dyDescent="0.25">
      <c r="A95" s="29"/>
      <c r="B95" s="65"/>
      <c r="C95" s="66"/>
      <c r="D95" s="65"/>
      <c r="E95" s="32"/>
      <c r="F95" s="32"/>
      <c r="G95" s="32"/>
      <c r="H95" s="65"/>
      <c r="I95" s="65"/>
    </row>
    <row r="96" spans="1:9" s="5" customFormat="1" ht="13.8" x14ac:dyDescent="0.25">
      <c r="A96" s="29"/>
      <c r="B96" s="65"/>
      <c r="C96" s="66"/>
      <c r="D96" s="65"/>
      <c r="E96" s="32"/>
      <c r="F96" s="32"/>
      <c r="G96" s="32"/>
      <c r="H96" s="65"/>
      <c r="I96" s="65"/>
    </row>
    <row r="97" spans="1:9" s="5" customFormat="1" ht="13.8" x14ac:dyDescent="0.25">
      <c r="A97" s="29"/>
      <c r="B97" s="65"/>
      <c r="C97" s="66"/>
      <c r="D97" s="65"/>
      <c r="E97" s="32"/>
      <c r="F97" s="32"/>
      <c r="G97" s="32"/>
      <c r="H97" s="65"/>
      <c r="I97" s="65"/>
    </row>
    <row r="98" spans="1:9" s="5" customFormat="1" ht="13.8" x14ac:dyDescent="0.25">
      <c r="A98" s="29"/>
      <c r="B98" s="65"/>
      <c r="C98" s="66"/>
      <c r="D98" s="65"/>
      <c r="E98" s="32"/>
      <c r="F98" s="32"/>
      <c r="G98" s="32"/>
      <c r="H98" s="65"/>
      <c r="I98" s="65"/>
    </row>
    <row r="99" spans="1:9" s="5" customFormat="1" ht="13.8" x14ac:dyDescent="0.25">
      <c r="A99" s="29"/>
      <c r="B99" s="65"/>
      <c r="C99" s="66"/>
      <c r="D99" s="65"/>
      <c r="E99" s="32"/>
      <c r="F99" s="32"/>
      <c r="G99" s="32"/>
      <c r="H99" s="65"/>
      <c r="I99" s="65"/>
    </row>
    <row r="100" spans="1:9" s="5" customFormat="1" ht="13.8" x14ac:dyDescent="0.25">
      <c r="A100" s="29"/>
      <c r="B100" s="65"/>
      <c r="C100" s="66"/>
      <c r="D100" s="65"/>
      <c r="E100" s="32"/>
      <c r="F100" s="32"/>
      <c r="G100" s="32"/>
      <c r="H100" s="65"/>
      <c r="I100" s="65"/>
    </row>
    <row r="101" spans="1:9" s="5" customFormat="1" ht="13.8" x14ac:dyDescent="0.25">
      <c r="A101" s="29"/>
      <c r="B101" s="65"/>
      <c r="C101" s="66"/>
      <c r="D101" s="65"/>
      <c r="E101" s="32"/>
      <c r="F101" s="32"/>
      <c r="G101" s="32"/>
      <c r="H101" s="65"/>
      <c r="I101" s="65"/>
    </row>
    <row r="102" spans="1:9" s="5" customFormat="1" ht="13.8" x14ac:dyDescent="0.25">
      <c r="A102" s="29"/>
      <c r="B102" s="65"/>
      <c r="C102" s="66"/>
      <c r="D102" s="65"/>
      <c r="E102" s="32"/>
      <c r="F102" s="32"/>
      <c r="G102" s="32"/>
      <c r="H102" s="65"/>
      <c r="I102" s="65"/>
    </row>
    <row r="103" spans="1:9" s="5" customFormat="1" ht="13.8" x14ac:dyDescent="0.25">
      <c r="A103" s="29"/>
      <c r="B103" s="65"/>
      <c r="C103" s="66"/>
      <c r="D103" s="65"/>
      <c r="E103" s="32"/>
      <c r="F103" s="32"/>
      <c r="G103" s="32"/>
      <c r="H103" s="65"/>
      <c r="I103" s="65"/>
    </row>
    <row r="104" spans="1:9" s="5" customFormat="1" ht="13.8" x14ac:dyDescent="0.25">
      <c r="A104" s="29"/>
      <c r="B104" s="65"/>
      <c r="C104" s="66"/>
      <c r="D104" s="65"/>
      <c r="E104" s="32"/>
      <c r="F104" s="32"/>
      <c r="G104" s="32"/>
      <c r="H104" s="65"/>
      <c r="I104" s="65"/>
    </row>
    <row r="105" spans="1:9" s="5" customFormat="1" ht="13.8" x14ac:dyDescent="0.25">
      <c r="A105" s="29"/>
      <c r="B105" s="65"/>
      <c r="C105" s="66"/>
      <c r="D105" s="65"/>
      <c r="E105" s="32"/>
      <c r="F105" s="32"/>
      <c r="G105" s="32"/>
      <c r="H105" s="65"/>
      <c r="I105" s="65"/>
    </row>
    <row r="106" spans="1:9" s="5" customFormat="1" ht="13.8" x14ac:dyDescent="0.25">
      <c r="A106" s="29"/>
      <c r="B106" s="65"/>
      <c r="C106" s="66"/>
      <c r="D106" s="65"/>
      <c r="E106" s="32"/>
      <c r="F106" s="32"/>
      <c r="G106" s="32"/>
      <c r="H106" s="65"/>
      <c r="I106" s="65"/>
    </row>
    <row r="107" spans="1:9" s="5" customFormat="1" ht="13.8" x14ac:dyDescent="0.25">
      <c r="A107" s="29"/>
      <c r="B107" s="65"/>
      <c r="C107" s="66"/>
      <c r="D107" s="65"/>
      <c r="E107" s="32"/>
      <c r="F107" s="32"/>
      <c r="G107" s="32"/>
      <c r="H107" s="65"/>
      <c r="I107" s="65"/>
    </row>
    <row r="108" spans="1:9" s="5" customFormat="1" ht="13.8" x14ac:dyDescent="0.25">
      <c r="A108" s="29"/>
      <c r="B108" s="65"/>
      <c r="C108" s="66"/>
      <c r="D108" s="65"/>
      <c r="E108" s="32"/>
      <c r="F108" s="32"/>
      <c r="G108" s="32"/>
      <c r="H108" s="65"/>
      <c r="I108" s="65"/>
    </row>
    <row r="109" spans="1:9" s="5" customFormat="1" ht="13.8" x14ac:dyDescent="0.25">
      <c r="A109" s="29"/>
      <c r="B109" s="65"/>
      <c r="C109" s="66"/>
      <c r="D109" s="65"/>
      <c r="E109" s="32"/>
      <c r="F109" s="32"/>
      <c r="G109" s="32"/>
      <c r="H109" s="65"/>
      <c r="I109" s="65"/>
    </row>
    <row r="110" spans="1:9" s="5" customFormat="1" ht="13.8" x14ac:dyDescent="0.25">
      <c r="A110" s="29"/>
      <c r="B110" s="65"/>
      <c r="C110" s="66"/>
      <c r="D110" s="65"/>
      <c r="E110" s="32"/>
      <c r="F110" s="32"/>
      <c r="G110" s="32"/>
      <c r="H110" s="65"/>
      <c r="I110" s="65"/>
    </row>
    <row r="111" spans="1:9" s="5" customFormat="1" ht="13.8" x14ac:dyDescent="0.25">
      <c r="A111" s="29"/>
      <c r="B111" s="65"/>
      <c r="C111" s="66"/>
      <c r="D111" s="65"/>
      <c r="E111" s="32"/>
      <c r="F111" s="32"/>
      <c r="G111" s="32"/>
      <c r="H111" s="65"/>
      <c r="I111" s="65"/>
    </row>
    <row r="112" spans="1:9" s="5" customFormat="1" ht="13.8" x14ac:dyDescent="0.25">
      <c r="A112" s="29"/>
      <c r="B112" s="65"/>
      <c r="C112" s="66"/>
      <c r="D112" s="65"/>
      <c r="E112" s="32"/>
      <c r="F112" s="32"/>
      <c r="G112" s="32"/>
      <c r="H112" s="65"/>
      <c r="I112" s="65"/>
    </row>
    <row r="113" spans="1:9" s="5" customFormat="1" ht="13.8" x14ac:dyDescent="0.25">
      <c r="A113" s="29"/>
      <c r="B113" s="65"/>
      <c r="C113" s="66"/>
      <c r="D113" s="65"/>
      <c r="E113" s="32"/>
      <c r="F113" s="32"/>
      <c r="G113" s="32"/>
      <c r="H113" s="65"/>
      <c r="I113" s="65"/>
    </row>
    <row r="114" spans="1:9" s="5" customFormat="1" ht="13.8" x14ac:dyDescent="0.25">
      <c r="A114" s="29"/>
      <c r="B114" s="65"/>
      <c r="C114" s="66"/>
      <c r="D114" s="65"/>
      <c r="E114" s="32"/>
      <c r="F114" s="32"/>
      <c r="G114" s="32"/>
      <c r="H114" s="65"/>
      <c r="I114" s="65"/>
    </row>
    <row r="115" spans="1:9" s="5" customFormat="1" ht="13.8" x14ac:dyDescent="0.25">
      <c r="A115" s="29"/>
      <c r="B115" s="65"/>
      <c r="C115" s="66"/>
      <c r="D115" s="65"/>
      <c r="E115" s="32"/>
      <c r="F115" s="32"/>
      <c r="G115" s="32"/>
      <c r="H115" s="65"/>
      <c r="I115" s="65"/>
    </row>
    <row r="116" spans="1:9" s="5" customFormat="1" ht="13.8" x14ac:dyDescent="0.25">
      <c r="A116" s="29"/>
      <c r="B116" s="65"/>
      <c r="C116" s="66"/>
      <c r="D116" s="65"/>
      <c r="E116" s="32"/>
      <c r="F116" s="32"/>
      <c r="G116" s="32"/>
      <c r="H116" s="65"/>
      <c r="I116" s="65"/>
    </row>
    <row r="117" spans="1:9" s="5" customFormat="1" ht="13.8" x14ac:dyDescent="0.25">
      <c r="A117" s="29"/>
      <c r="B117" s="65"/>
      <c r="C117" s="66"/>
      <c r="D117" s="65"/>
      <c r="E117" s="32"/>
      <c r="F117" s="32"/>
      <c r="G117" s="32"/>
      <c r="H117" s="65"/>
      <c r="I117" s="65"/>
    </row>
    <row r="118" spans="1:9" s="5" customFormat="1" ht="13.8" x14ac:dyDescent="0.25">
      <c r="A118" s="29"/>
      <c r="B118" s="65"/>
      <c r="C118" s="66"/>
      <c r="D118" s="65"/>
      <c r="E118" s="32"/>
      <c r="F118" s="32"/>
      <c r="G118" s="32"/>
      <c r="H118" s="65"/>
      <c r="I118" s="65"/>
    </row>
    <row r="119" spans="1:9" s="5" customFormat="1" ht="13.8" x14ac:dyDescent="0.25">
      <c r="A119" s="29"/>
      <c r="B119" s="65"/>
      <c r="C119" s="66"/>
      <c r="D119" s="65"/>
      <c r="E119" s="32"/>
      <c r="F119" s="32"/>
      <c r="G119" s="32"/>
      <c r="H119" s="65"/>
      <c r="I119" s="65"/>
    </row>
    <row r="120" spans="1:9" s="5" customFormat="1" ht="13.8" x14ac:dyDescent="0.25">
      <c r="A120" s="29"/>
      <c r="B120" s="65"/>
      <c r="C120" s="66"/>
      <c r="D120" s="65"/>
      <c r="E120" s="32"/>
      <c r="F120" s="32"/>
      <c r="G120" s="32"/>
      <c r="H120" s="65"/>
      <c r="I120" s="65"/>
    </row>
    <row r="121" spans="1:9" s="5" customFormat="1" ht="13.8" x14ac:dyDescent="0.25">
      <c r="A121" s="29"/>
      <c r="B121" s="65"/>
      <c r="C121" s="66"/>
      <c r="D121" s="65"/>
      <c r="E121" s="32"/>
      <c r="F121" s="32"/>
      <c r="G121" s="32"/>
      <c r="H121" s="65"/>
      <c r="I121" s="65"/>
    </row>
    <row r="122" spans="1:9" s="5" customFormat="1" ht="13.8" x14ac:dyDescent="0.25">
      <c r="A122" s="29"/>
      <c r="B122" s="65"/>
      <c r="C122" s="66"/>
      <c r="D122" s="65"/>
      <c r="E122" s="32"/>
      <c r="F122" s="32"/>
      <c r="G122" s="32"/>
      <c r="H122" s="65"/>
      <c r="I122" s="65"/>
    </row>
    <row r="123" spans="1:9" s="5" customFormat="1" ht="13.8" x14ac:dyDescent="0.25">
      <c r="A123" s="29"/>
      <c r="B123" s="65"/>
      <c r="C123" s="66"/>
      <c r="D123" s="65"/>
      <c r="E123" s="32"/>
      <c r="F123" s="32"/>
      <c r="G123" s="32"/>
      <c r="H123" s="65"/>
      <c r="I123" s="65"/>
    </row>
    <row r="124" spans="1:9" s="5" customFormat="1" ht="13.8" x14ac:dyDescent="0.25">
      <c r="A124" s="29"/>
      <c r="B124" s="65"/>
      <c r="C124" s="66"/>
      <c r="D124" s="65"/>
      <c r="E124" s="32"/>
      <c r="F124" s="32"/>
      <c r="G124" s="32"/>
      <c r="H124" s="65"/>
      <c r="I124" s="65"/>
    </row>
    <row r="125" spans="1:9" s="5" customFormat="1" ht="13.8" x14ac:dyDescent="0.25">
      <c r="A125" s="29"/>
      <c r="B125" s="65"/>
      <c r="C125" s="66"/>
      <c r="D125" s="65"/>
      <c r="E125" s="32"/>
      <c r="F125" s="32"/>
      <c r="G125" s="32"/>
      <c r="H125" s="65"/>
      <c r="I125" s="65"/>
    </row>
    <row r="126" spans="1:9" s="5" customFormat="1" ht="13.8" x14ac:dyDescent="0.25">
      <c r="A126" s="29"/>
      <c r="B126" s="65"/>
      <c r="C126" s="66"/>
      <c r="D126" s="65"/>
      <c r="E126" s="32"/>
      <c r="F126" s="32"/>
      <c r="G126" s="32"/>
      <c r="H126" s="65"/>
      <c r="I126" s="65"/>
    </row>
    <row r="127" spans="1:9" s="5" customFormat="1" ht="13.8" x14ac:dyDescent="0.25">
      <c r="A127" s="29"/>
      <c r="B127" s="65"/>
      <c r="C127" s="66"/>
      <c r="D127" s="65"/>
      <c r="E127" s="32"/>
      <c r="F127" s="32"/>
      <c r="G127" s="32"/>
      <c r="H127" s="65"/>
      <c r="I127" s="65"/>
    </row>
    <row r="128" spans="1:9" s="5" customFormat="1" ht="13.8" x14ac:dyDescent="0.25">
      <c r="A128" s="29"/>
      <c r="B128" s="65"/>
      <c r="C128" s="66"/>
      <c r="D128" s="65"/>
      <c r="E128" s="32"/>
      <c r="F128" s="32"/>
      <c r="G128" s="32"/>
      <c r="H128" s="65"/>
      <c r="I128" s="65"/>
    </row>
    <row r="129" spans="1:9" s="5" customFormat="1" ht="13.8" x14ac:dyDescent="0.25">
      <c r="A129" s="29"/>
      <c r="B129" s="65"/>
      <c r="C129" s="66"/>
      <c r="D129" s="65"/>
      <c r="E129" s="32"/>
      <c r="F129" s="32"/>
      <c r="G129" s="32"/>
      <c r="H129" s="65"/>
      <c r="I129" s="65"/>
    </row>
    <row r="130" spans="1:9" s="5" customFormat="1" ht="13.8" x14ac:dyDescent="0.25">
      <c r="A130" s="29"/>
      <c r="B130" s="65"/>
      <c r="C130" s="66"/>
      <c r="D130" s="65"/>
      <c r="E130" s="32"/>
      <c r="F130" s="32"/>
      <c r="G130" s="32"/>
      <c r="H130" s="65"/>
      <c r="I130" s="65"/>
    </row>
    <row r="131" spans="1:9" s="5" customFormat="1" ht="13.8" x14ac:dyDescent="0.25">
      <c r="A131" s="29"/>
      <c r="B131" s="65"/>
      <c r="C131" s="66"/>
      <c r="D131" s="65"/>
      <c r="E131" s="32"/>
      <c r="F131" s="32"/>
      <c r="G131" s="32"/>
      <c r="H131" s="65"/>
      <c r="I131" s="65"/>
    </row>
    <row r="132" spans="1:9" s="5" customFormat="1" ht="13.8" x14ac:dyDescent="0.25">
      <c r="A132" s="29"/>
      <c r="B132" s="65"/>
      <c r="C132" s="66"/>
      <c r="D132" s="65"/>
      <c r="E132" s="32"/>
      <c r="F132" s="32"/>
      <c r="G132" s="32"/>
      <c r="H132" s="65"/>
      <c r="I132" s="65"/>
    </row>
    <row r="133" spans="1:9" s="5" customFormat="1" ht="13.8" x14ac:dyDescent="0.25">
      <c r="A133" s="29"/>
      <c r="B133" s="65"/>
      <c r="C133" s="66"/>
      <c r="D133" s="65"/>
      <c r="E133" s="32"/>
      <c r="F133" s="32"/>
      <c r="G133" s="32"/>
      <c r="H133" s="65"/>
      <c r="I133" s="65"/>
    </row>
    <row r="134" spans="1:9" s="5" customFormat="1" ht="13.8" x14ac:dyDescent="0.25">
      <c r="A134" s="29"/>
      <c r="B134" s="65"/>
      <c r="C134" s="66"/>
      <c r="D134" s="65"/>
      <c r="E134" s="32"/>
      <c r="F134" s="32"/>
      <c r="G134" s="32"/>
      <c r="H134" s="65"/>
      <c r="I134" s="65"/>
    </row>
    <row r="135" spans="1:9" s="5" customFormat="1" ht="13.8" x14ac:dyDescent="0.25">
      <c r="A135" s="29"/>
      <c r="B135" s="65"/>
      <c r="C135" s="66"/>
      <c r="D135" s="65"/>
      <c r="E135" s="32"/>
      <c r="F135" s="32"/>
      <c r="G135" s="32"/>
      <c r="H135" s="65"/>
      <c r="I135" s="65"/>
    </row>
    <row r="136" spans="1:9" s="5" customFormat="1" ht="13.8" x14ac:dyDescent="0.25">
      <c r="A136" s="29"/>
      <c r="B136" s="65"/>
      <c r="C136" s="66"/>
      <c r="D136" s="65"/>
      <c r="E136" s="32"/>
      <c r="F136" s="32"/>
      <c r="G136" s="32"/>
      <c r="H136" s="65"/>
      <c r="I136" s="65"/>
    </row>
    <row r="137" spans="1:9" s="5" customFormat="1" ht="13.8" x14ac:dyDescent="0.25">
      <c r="A137" s="29"/>
      <c r="B137" s="65"/>
      <c r="C137" s="66"/>
      <c r="D137" s="65"/>
      <c r="E137" s="32"/>
      <c r="F137" s="32"/>
      <c r="G137" s="32"/>
      <c r="H137" s="65"/>
      <c r="I137" s="65"/>
    </row>
    <row r="138" spans="1:9" s="5" customFormat="1" ht="13.8" x14ac:dyDescent="0.25">
      <c r="A138" s="29"/>
      <c r="B138" s="65"/>
      <c r="C138" s="66"/>
      <c r="D138" s="65"/>
      <c r="E138" s="32"/>
      <c r="F138" s="32"/>
      <c r="G138" s="32"/>
      <c r="H138" s="65"/>
      <c r="I138" s="65"/>
    </row>
    <row r="139" spans="1:9" s="5" customFormat="1" ht="13.8" x14ac:dyDescent="0.25">
      <c r="A139" s="29"/>
      <c r="B139" s="65"/>
      <c r="C139" s="66"/>
      <c r="D139" s="65"/>
      <c r="E139" s="32"/>
      <c r="F139" s="32"/>
      <c r="G139" s="32"/>
      <c r="H139" s="65"/>
      <c r="I139" s="65"/>
    </row>
    <row r="140" spans="1:9" s="5" customFormat="1" ht="13.8" x14ac:dyDescent="0.25">
      <c r="A140" s="29"/>
      <c r="B140" s="65"/>
      <c r="C140" s="66"/>
      <c r="D140" s="65"/>
      <c r="E140" s="32"/>
      <c r="F140" s="32"/>
      <c r="G140" s="32"/>
      <c r="H140" s="65"/>
      <c r="I140" s="65"/>
    </row>
    <row r="141" spans="1:9" s="5" customFormat="1" ht="13.8" x14ac:dyDescent="0.25">
      <c r="A141" s="29"/>
      <c r="B141" s="65"/>
      <c r="C141" s="66"/>
      <c r="D141" s="65"/>
      <c r="E141" s="32"/>
      <c r="F141" s="32"/>
      <c r="G141" s="32"/>
      <c r="H141" s="65"/>
      <c r="I141" s="65"/>
    </row>
    <row r="142" spans="1:9" s="5" customFormat="1" ht="13.8" x14ac:dyDescent="0.25">
      <c r="A142" s="29"/>
      <c r="B142" s="65"/>
      <c r="C142" s="66"/>
      <c r="D142" s="65"/>
      <c r="E142" s="32"/>
      <c r="F142" s="32"/>
      <c r="G142" s="32"/>
      <c r="H142" s="65"/>
      <c r="I142" s="65"/>
    </row>
    <row r="143" spans="1:9" s="5" customFormat="1" ht="13.8" x14ac:dyDescent="0.25">
      <c r="A143" s="29"/>
      <c r="B143" s="65"/>
      <c r="C143" s="66"/>
      <c r="D143" s="65"/>
      <c r="E143" s="32"/>
      <c r="F143" s="32"/>
      <c r="G143" s="32"/>
      <c r="H143" s="65"/>
      <c r="I143" s="65"/>
    </row>
    <row r="144" spans="1:9" s="5" customFormat="1" ht="13.8" x14ac:dyDescent="0.25">
      <c r="A144" s="29"/>
      <c r="B144" s="65"/>
      <c r="C144" s="66"/>
      <c r="D144" s="65"/>
      <c r="E144" s="32"/>
      <c r="F144" s="32"/>
      <c r="G144" s="32"/>
      <c r="H144" s="65"/>
      <c r="I144" s="65"/>
    </row>
    <row r="145" spans="1:9" s="5" customFormat="1" ht="13.8" x14ac:dyDescent="0.25">
      <c r="A145" s="29"/>
      <c r="B145" s="65"/>
      <c r="C145" s="66"/>
      <c r="D145" s="65"/>
      <c r="E145" s="32"/>
      <c r="F145" s="32"/>
      <c r="G145" s="32"/>
      <c r="H145" s="65"/>
      <c r="I145" s="65"/>
    </row>
    <row r="146" spans="1:9" s="5" customFormat="1" ht="13.8" x14ac:dyDescent="0.25">
      <c r="A146" s="29"/>
      <c r="B146" s="65"/>
      <c r="C146" s="66"/>
      <c r="D146" s="65"/>
      <c r="E146" s="32"/>
      <c r="F146" s="32"/>
      <c r="G146" s="32"/>
      <c r="H146" s="65"/>
      <c r="I146" s="65"/>
    </row>
    <row r="147" spans="1:9" s="5" customFormat="1" ht="13.8" x14ac:dyDescent="0.25">
      <c r="A147" s="29"/>
      <c r="B147" s="65"/>
      <c r="C147" s="66"/>
      <c r="D147" s="65"/>
      <c r="E147" s="32"/>
      <c r="F147" s="32"/>
      <c r="G147" s="32"/>
      <c r="H147" s="65"/>
      <c r="I147" s="65"/>
    </row>
    <row r="148" spans="1:9" s="5" customFormat="1" ht="13.8" x14ac:dyDescent="0.25">
      <c r="A148" s="29"/>
      <c r="B148" s="65"/>
      <c r="C148" s="66"/>
      <c r="D148" s="65"/>
      <c r="E148" s="32"/>
      <c r="F148" s="32"/>
      <c r="G148" s="32"/>
      <c r="H148" s="65"/>
      <c r="I148" s="65"/>
    </row>
    <row r="149" spans="1:9" s="5" customFormat="1" ht="13.8" x14ac:dyDescent="0.25">
      <c r="A149" s="29"/>
      <c r="B149" s="65"/>
      <c r="C149" s="66"/>
      <c r="D149" s="65"/>
      <c r="E149" s="32"/>
      <c r="F149" s="32"/>
      <c r="G149" s="32"/>
      <c r="H149" s="65"/>
      <c r="I149" s="65"/>
    </row>
    <row r="150" spans="1:9" s="5" customFormat="1" ht="13.8" x14ac:dyDescent="0.25">
      <c r="A150" s="29"/>
      <c r="B150" s="65"/>
      <c r="C150" s="66"/>
      <c r="D150" s="65"/>
      <c r="E150" s="32"/>
      <c r="F150" s="32"/>
      <c r="G150" s="32"/>
      <c r="H150" s="65"/>
      <c r="I150" s="65"/>
    </row>
    <row r="151" spans="1:9" s="5" customFormat="1" ht="13.8" x14ac:dyDescent="0.25">
      <c r="A151" s="29"/>
      <c r="B151" s="65"/>
      <c r="C151" s="66"/>
      <c r="D151" s="65"/>
      <c r="E151" s="32"/>
      <c r="F151" s="32"/>
      <c r="G151" s="32"/>
      <c r="H151" s="65"/>
      <c r="I151" s="65"/>
    </row>
    <row r="152" spans="1:9" s="5" customFormat="1" ht="13.8" x14ac:dyDescent="0.25">
      <c r="A152" s="29"/>
      <c r="B152" s="65"/>
      <c r="C152" s="66"/>
      <c r="D152" s="65"/>
      <c r="E152" s="32"/>
      <c r="F152" s="32"/>
      <c r="G152" s="32"/>
      <c r="H152" s="65"/>
      <c r="I152" s="65"/>
    </row>
    <row r="153" spans="1:9" s="5" customFormat="1" ht="13.8" x14ac:dyDescent="0.25">
      <c r="A153" s="29"/>
      <c r="B153" s="65"/>
      <c r="C153" s="66"/>
      <c r="D153" s="65"/>
      <c r="E153" s="32"/>
      <c r="F153" s="32"/>
      <c r="G153" s="32"/>
      <c r="H153" s="65"/>
      <c r="I153" s="65"/>
    </row>
    <row r="154" spans="1:9" s="5" customFormat="1" ht="13.8" x14ac:dyDescent="0.25">
      <c r="A154" s="29"/>
      <c r="B154" s="65"/>
      <c r="C154" s="66"/>
      <c r="D154" s="65"/>
      <c r="E154" s="32"/>
      <c r="F154" s="32"/>
      <c r="G154" s="32"/>
      <c r="H154" s="65"/>
      <c r="I154" s="65"/>
    </row>
    <row r="155" spans="1:9" s="5" customFormat="1" ht="13.8" x14ac:dyDescent="0.25">
      <c r="A155" s="29"/>
      <c r="B155" s="65"/>
      <c r="C155" s="66"/>
      <c r="D155" s="65"/>
      <c r="E155" s="32"/>
      <c r="F155" s="32"/>
      <c r="G155" s="32"/>
      <c r="H155" s="65"/>
      <c r="I155" s="65"/>
    </row>
    <row r="156" spans="1:9" s="5" customFormat="1" ht="13.8" x14ac:dyDescent="0.25">
      <c r="A156" s="29"/>
      <c r="B156" s="65"/>
      <c r="C156" s="66"/>
      <c r="D156" s="65"/>
      <c r="E156" s="32"/>
      <c r="F156" s="32"/>
      <c r="G156" s="32"/>
      <c r="H156" s="65"/>
      <c r="I156" s="65"/>
    </row>
    <row r="157" spans="1:9" s="5" customFormat="1" ht="13.8" x14ac:dyDescent="0.25">
      <c r="A157" s="29"/>
      <c r="B157" s="65"/>
      <c r="C157" s="66"/>
      <c r="D157" s="65"/>
      <c r="E157" s="32"/>
      <c r="F157" s="32"/>
      <c r="G157" s="32"/>
      <c r="H157" s="65"/>
      <c r="I157" s="65"/>
    </row>
    <row r="158" spans="1:9" s="5" customFormat="1" ht="13.8" x14ac:dyDescent="0.25">
      <c r="A158" s="29"/>
      <c r="B158" s="65"/>
      <c r="C158" s="66"/>
      <c r="D158" s="65"/>
      <c r="E158" s="32"/>
      <c r="F158" s="32"/>
      <c r="G158" s="32"/>
      <c r="H158" s="65"/>
      <c r="I158" s="65"/>
    </row>
    <row r="159" spans="1:9" s="5" customFormat="1" ht="13.8" x14ac:dyDescent="0.25">
      <c r="A159" s="29"/>
      <c r="B159" s="65"/>
      <c r="C159" s="66"/>
      <c r="D159" s="65"/>
      <c r="E159" s="32"/>
      <c r="F159" s="32"/>
      <c r="G159" s="32"/>
      <c r="H159" s="65"/>
      <c r="I159" s="65"/>
    </row>
    <row r="160" spans="1:9" s="5" customFormat="1" ht="13.8" x14ac:dyDescent="0.25">
      <c r="A160" s="29"/>
      <c r="B160" s="65"/>
      <c r="C160" s="66"/>
      <c r="D160" s="65"/>
      <c r="E160" s="32"/>
      <c r="F160" s="32"/>
      <c r="G160" s="32"/>
      <c r="H160" s="65"/>
      <c r="I160" s="65"/>
    </row>
    <row r="161" spans="1:9" s="5" customFormat="1" ht="13.8" x14ac:dyDescent="0.25">
      <c r="A161" s="29"/>
      <c r="B161" s="65"/>
      <c r="C161" s="66"/>
      <c r="D161" s="65"/>
      <c r="E161" s="32"/>
      <c r="F161" s="32"/>
      <c r="G161" s="32"/>
      <c r="H161" s="65"/>
      <c r="I161" s="65"/>
    </row>
    <row r="162" spans="1:9" s="5" customFormat="1" ht="13.8" x14ac:dyDescent="0.25">
      <c r="A162" s="29"/>
      <c r="B162" s="65"/>
      <c r="C162" s="66"/>
      <c r="D162" s="65"/>
      <c r="E162" s="32"/>
      <c r="F162" s="32"/>
      <c r="G162" s="32"/>
      <c r="H162" s="65"/>
      <c r="I162" s="65"/>
    </row>
    <row r="163" spans="1:9" s="5" customFormat="1" ht="13.8" x14ac:dyDescent="0.25">
      <c r="A163" s="29"/>
      <c r="B163" s="65"/>
      <c r="C163" s="66"/>
      <c r="D163" s="65"/>
      <c r="E163" s="32"/>
      <c r="F163" s="32"/>
      <c r="G163" s="32"/>
      <c r="H163" s="65"/>
      <c r="I163" s="65"/>
    </row>
    <row r="164" spans="1:9" s="5" customFormat="1" ht="13.8" x14ac:dyDescent="0.25">
      <c r="A164" s="29"/>
      <c r="B164" s="65"/>
      <c r="C164" s="66"/>
      <c r="D164" s="65"/>
      <c r="E164" s="32"/>
      <c r="F164" s="32"/>
      <c r="G164" s="32"/>
      <c r="H164" s="65"/>
      <c r="I164" s="65"/>
    </row>
    <row r="165" spans="1:9" s="5" customFormat="1" ht="13.8" x14ac:dyDescent="0.25">
      <c r="A165" s="29"/>
      <c r="B165" s="65"/>
      <c r="C165" s="66"/>
      <c r="D165" s="65"/>
      <c r="E165" s="32"/>
      <c r="F165" s="32"/>
      <c r="G165" s="32"/>
      <c r="H165" s="65"/>
      <c r="I165" s="65"/>
    </row>
    <row r="166" spans="1:9" s="5" customFormat="1" ht="13.8" x14ac:dyDescent="0.25">
      <c r="A166" s="29"/>
      <c r="B166" s="65"/>
      <c r="C166" s="66"/>
      <c r="D166" s="65"/>
      <c r="E166" s="32"/>
      <c r="F166" s="32"/>
      <c r="G166" s="32"/>
      <c r="H166" s="65"/>
      <c r="I166" s="65"/>
    </row>
    <row r="167" spans="1:9" s="5" customFormat="1" ht="13.8" x14ac:dyDescent="0.25">
      <c r="A167" s="29"/>
      <c r="B167" s="65"/>
      <c r="C167" s="66"/>
      <c r="D167" s="65"/>
      <c r="E167" s="32"/>
      <c r="F167" s="32"/>
      <c r="G167" s="32"/>
      <c r="H167" s="65"/>
      <c r="I167" s="65"/>
    </row>
    <row r="168" spans="1:9" s="5" customFormat="1" ht="13.8" x14ac:dyDescent="0.25">
      <c r="A168" s="29"/>
      <c r="B168" s="65"/>
      <c r="C168" s="66"/>
      <c r="D168" s="65"/>
      <c r="E168" s="32"/>
      <c r="F168" s="32"/>
      <c r="G168" s="32"/>
      <c r="H168" s="65"/>
      <c r="I168" s="65"/>
    </row>
    <row r="169" spans="1:9" s="5" customFormat="1" ht="13.8" x14ac:dyDescent="0.25">
      <c r="A169" s="29"/>
      <c r="B169" s="65"/>
      <c r="C169" s="66"/>
      <c r="D169" s="65"/>
      <c r="E169" s="32"/>
      <c r="F169" s="32"/>
      <c r="G169" s="32"/>
      <c r="H169" s="65"/>
      <c r="I169" s="65"/>
    </row>
    <row r="170" spans="1:9" s="5" customFormat="1" ht="13.8" x14ac:dyDescent="0.25">
      <c r="A170" s="29"/>
      <c r="B170" s="65"/>
      <c r="C170" s="66"/>
      <c r="D170" s="65"/>
      <c r="E170" s="32"/>
      <c r="F170" s="32"/>
      <c r="G170" s="32"/>
      <c r="H170" s="65"/>
      <c r="I170" s="65"/>
    </row>
    <row r="171" spans="1:9" s="5" customFormat="1" ht="13.8" x14ac:dyDescent="0.25">
      <c r="A171" s="29"/>
      <c r="B171" s="65"/>
      <c r="C171" s="66"/>
      <c r="D171" s="65"/>
      <c r="E171" s="32"/>
      <c r="F171" s="32"/>
      <c r="G171" s="32"/>
      <c r="H171" s="65"/>
      <c r="I171" s="65"/>
    </row>
    <row r="172" spans="1:9" s="5" customFormat="1" ht="13.8" x14ac:dyDescent="0.25">
      <c r="A172" s="29"/>
      <c r="B172" s="65"/>
      <c r="C172" s="66"/>
      <c r="D172" s="65"/>
      <c r="E172" s="32"/>
      <c r="F172" s="32"/>
      <c r="G172" s="32"/>
      <c r="H172" s="65"/>
      <c r="I172" s="65"/>
    </row>
    <row r="173" spans="1:9" s="5" customFormat="1" ht="13.8" x14ac:dyDescent="0.25">
      <c r="A173" s="29"/>
      <c r="B173" s="65"/>
      <c r="C173" s="66"/>
      <c r="D173" s="65"/>
      <c r="E173" s="32"/>
      <c r="F173" s="32"/>
      <c r="G173" s="32"/>
      <c r="H173" s="65"/>
      <c r="I173" s="65"/>
    </row>
    <row r="174" spans="1:9" s="5" customFormat="1" ht="13.8" x14ac:dyDescent="0.25">
      <c r="A174" s="29"/>
      <c r="B174" s="65"/>
      <c r="C174" s="66"/>
      <c r="D174" s="65"/>
      <c r="E174" s="32"/>
      <c r="F174" s="32"/>
      <c r="G174" s="32"/>
      <c r="H174" s="65"/>
      <c r="I174" s="65"/>
    </row>
    <row r="175" spans="1:9" s="5" customFormat="1" ht="13.8" x14ac:dyDescent="0.25">
      <c r="A175" s="29"/>
      <c r="B175" s="65"/>
      <c r="C175" s="66"/>
      <c r="D175" s="65"/>
      <c r="E175" s="32"/>
      <c r="F175" s="32"/>
      <c r="G175" s="32"/>
      <c r="H175" s="65"/>
      <c r="I175" s="65"/>
    </row>
    <row r="176" spans="1:9" s="5" customFormat="1" ht="13.8" x14ac:dyDescent="0.25">
      <c r="A176" s="29"/>
      <c r="B176" s="65"/>
      <c r="C176" s="66"/>
      <c r="D176" s="65"/>
      <c r="E176" s="32"/>
      <c r="F176" s="32"/>
      <c r="G176" s="32"/>
      <c r="H176" s="65"/>
      <c r="I176" s="65"/>
    </row>
    <row r="177" spans="1:9" s="5" customFormat="1" ht="13.8" x14ac:dyDescent="0.25">
      <c r="A177" s="29"/>
      <c r="B177" s="65"/>
      <c r="C177" s="66"/>
      <c r="D177" s="65"/>
      <c r="E177" s="32"/>
      <c r="F177" s="32"/>
      <c r="G177" s="32"/>
      <c r="H177" s="65"/>
      <c r="I177" s="65"/>
    </row>
    <row r="178" spans="1:9" s="5" customFormat="1" ht="13.8" x14ac:dyDescent="0.25">
      <c r="A178" s="29"/>
      <c r="B178" s="65"/>
      <c r="C178" s="66"/>
      <c r="D178" s="65"/>
      <c r="E178" s="32"/>
      <c r="F178" s="32"/>
      <c r="G178" s="32"/>
      <c r="H178" s="65"/>
      <c r="I178" s="65"/>
    </row>
    <row r="179" spans="1:9" s="5" customFormat="1" ht="13.8" x14ac:dyDescent="0.25">
      <c r="A179" s="29"/>
      <c r="B179" s="65"/>
      <c r="C179" s="66"/>
      <c r="D179" s="65"/>
      <c r="E179" s="32"/>
      <c r="F179" s="32"/>
      <c r="G179" s="32"/>
      <c r="H179" s="65"/>
      <c r="I179" s="65"/>
    </row>
    <row r="180" spans="1:9" s="5" customFormat="1" ht="13.8" x14ac:dyDescent="0.25">
      <c r="A180" s="29"/>
      <c r="B180" s="65"/>
      <c r="C180" s="66"/>
      <c r="D180" s="65"/>
      <c r="E180" s="32"/>
      <c r="F180" s="32"/>
      <c r="G180" s="32"/>
      <c r="H180" s="65"/>
      <c r="I180" s="65"/>
    </row>
    <row r="181" spans="1:9" s="5" customFormat="1" ht="13.8" x14ac:dyDescent="0.25">
      <c r="A181" s="29"/>
      <c r="B181" s="65"/>
      <c r="C181" s="66"/>
      <c r="D181" s="65"/>
      <c r="E181" s="32"/>
      <c r="F181" s="32"/>
      <c r="G181" s="32"/>
      <c r="H181" s="65"/>
      <c r="I181" s="65"/>
    </row>
    <row r="182" spans="1:9" s="5" customFormat="1" ht="13.8" x14ac:dyDescent="0.25">
      <c r="A182" s="29"/>
      <c r="B182" s="65"/>
      <c r="C182" s="66"/>
      <c r="D182" s="65"/>
      <c r="E182" s="32"/>
      <c r="F182" s="32"/>
      <c r="G182" s="32"/>
      <c r="H182" s="65"/>
      <c r="I182" s="65"/>
    </row>
    <row r="183" spans="1:9" s="5" customFormat="1" ht="13.8" x14ac:dyDescent="0.25">
      <c r="A183" s="29"/>
      <c r="B183" s="65"/>
      <c r="C183" s="66"/>
      <c r="D183" s="65"/>
      <c r="E183" s="32"/>
      <c r="F183" s="32"/>
      <c r="G183" s="32"/>
      <c r="H183" s="65"/>
      <c r="I183" s="65"/>
    </row>
    <row r="184" spans="1:9" s="5" customFormat="1" ht="13.8" x14ac:dyDescent="0.25">
      <c r="A184" s="29"/>
      <c r="B184" s="65"/>
      <c r="C184" s="66"/>
      <c r="D184" s="65"/>
      <c r="E184" s="32"/>
      <c r="F184" s="32"/>
      <c r="G184" s="32"/>
      <c r="H184" s="65"/>
      <c r="I184" s="65"/>
    </row>
    <row r="185" spans="1:9" s="5" customFormat="1" ht="13.8" x14ac:dyDescent="0.25">
      <c r="A185" s="29"/>
      <c r="B185" s="65"/>
      <c r="C185" s="66"/>
      <c r="D185" s="65"/>
      <c r="E185" s="32"/>
      <c r="F185" s="32"/>
      <c r="G185" s="32"/>
      <c r="H185" s="65"/>
      <c r="I185" s="65"/>
    </row>
    <row r="186" spans="1:9" s="5" customFormat="1" ht="13.8" x14ac:dyDescent="0.25">
      <c r="A186" s="29"/>
      <c r="B186" s="65"/>
      <c r="C186" s="66"/>
      <c r="D186" s="65"/>
      <c r="E186" s="32"/>
      <c r="F186" s="32"/>
      <c r="G186" s="32"/>
      <c r="H186" s="65"/>
      <c r="I186" s="65"/>
    </row>
    <row r="187" spans="1:9" s="5" customFormat="1" ht="13.8" x14ac:dyDescent="0.25">
      <c r="A187" s="29"/>
      <c r="B187" s="65"/>
      <c r="C187" s="66"/>
      <c r="D187" s="65"/>
      <c r="E187" s="32"/>
      <c r="F187" s="32"/>
      <c r="G187" s="32"/>
      <c r="H187" s="65"/>
      <c r="I187" s="65"/>
    </row>
    <row r="188" spans="1:9" s="5" customFormat="1" ht="13.8" x14ac:dyDescent="0.25">
      <c r="A188" s="29"/>
      <c r="B188" s="65"/>
      <c r="C188" s="66"/>
      <c r="D188" s="65"/>
      <c r="E188" s="32"/>
      <c r="F188" s="32"/>
      <c r="G188" s="32"/>
      <c r="H188" s="65"/>
      <c r="I188" s="65"/>
    </row>
    <row r="189" spans="1:9" s="5" customFormat="1" ht="13.8" x14ac:dyDescent="0.25">
      <c r="A189" s="29"/>
      <c r="B189" s="65"/>
      <c r="C189" s="66"/>
      <c r="D189" s="65"/>
      <c r="E189" s="32"/>
      <c r="F189" s="32"/>
      <c r="G189" s="32"/>
      <c r="H189" s="65"/>
      <c r="I189" s="65"/>
    </row>
    <row r="190" spans="1:9" s="5" customFormat="1" ht="13.8" x14ac:dyDescent="0.25">
      <c r="A190" s="29"/>
      <c r="B190" s="65"/>
      <c r="C190" s="66"/>
      <c r="D190" s="65"/>
      <c r="E190" s="32"/>
      <c r="F190" s="32"/>
      <c r="G190" s="32"/>
      <c r="H190" s="65"/>
      <c r="I190" s="65"/>
    </row>
    <row r="191" spans="1:9" s="5" customFormat="1" ht="13.8" x14ac:dyDescent="0.25">
      <c r="A191" s="29"/>
      <c r="B191" s="65"/>
      <c r="C191" s="66"/>
      <c r="D191" s="65"/>
      <c r="E191" s="32"/>
      <c r="F191" s="32"/>
      <c r="G191" s="32"/>
      <c r="H191" s="65"/>
      <c r="I191" s="65"/>
    </row>
    <row r="192" spans="1:9" s="5" customFormat="1" ht="13.8" x14ac:dyDescent="0.25">
      <c r="A192" s="29"/>
      <c r="B192" s="65"/>
      <c r="C192" s="66"/>
      <c r="D192" s="65"/>
      <c r="E192" s="32"/>
      <c r="F192" s="32"/>
      <c r="G192" s="32"/>
      <c r="H192" s="65"/>
      <c r="I192" s="65"/>
    </row>
    <row r="193" spans="1:9" s="5" customFormat="1" ht="13.8" x14ac:dyDescent="0.25">
      <c r="A193" s="29"/>
      <c r="B193" s="65"/>
      <c r="C193" s="66"/>
      <c r="D193" s="65"/>
      <c r="E193" s="32"/>
      <c r="F193" s="32"/>
      <c r="G193" s="32"/>
      <c r="H193" s="65"/>
      <c r="I193" s="65"/>
    </row>
    <row r="194" spans="1:9" s="5" customFormat="1" ht="13.8" x14ac:dyDescent="0.25">
      <c r="A194" s="29"/>
      <c r="B194" s="65"/>
      <c r="C194" s="66"/>
      <c r="D194" s="65"/>
      <c r="E194" s="32"/>
      <c r="F194" s="32"/>
      <c r="G194" s="32"/>
      <c r="H194" s="65"/>
      <c r="I194" s="65"/>
    </row>
    <row r="195" spans="1:9" s="5" customFormat="1" ht="13.8" x14ac:dyDescent="0.25">
      <c r="A195" s="29"/>
      <c r="B195" s="65"/>
      <c r="C195" s="66"/>
      <c r="D195" s="65"/>
      <c r="E195" s="32"/>
      <c r="F195" s="32"/>
      <c r="G195" s="32"/>
      <c r="H195" s="65"/>
      <c r="I195" s="65"/>
    </row>
    <row r="196" spans="1:9" s="5" customFormat="1" ht="13.8" x14ac:dyDescent="0.25">
      <c r="A196" s="29"/>
      <c r="B196" s="65"/>
      <c r="C196" s="66"/>
      <c r="D196" s="65"/>
      <c r="E196" s="32"/>
      <c r="F196" s="32"/>
      <c r="G196" s="32"/>
      <c r="H196" s="65"/>
      <c r="I196" s="65"/>
    </row>
    <row r="197" spans="1:9" s="5" customFormat="1" ht="13.8" x14ac:dyDescent="0.25">
      <c r="A197" s="29"/>
      <c r="B197" s="65"/>
      <c r="C197" s="66"/>
      <c r="D197" s="65"/>
      <c r="E197" s="32"/>
      <c r="F197" s="32"/>
      <c r="G197" s="32"/>
      <c r="H197" s="65"/>
      <c r="I197" s="65"/>
    </row>
    <row r="198" spans="1:9" s="5" customFormat="1" ht="13.8" x14ac:dyDescent="0.25">
      <c r="A198" s="29"/>
      <c r="B198" s="65"/>
      <c r="C198" s="66"/>
      <c r="D198" s="65"/>
      <c r="E198" s="32"/>
      <c r="F198" s="32"/>
      <c r="G198" s="32"/>
      <c r="H198" s="65"/>
      <c r="I198" s="65"/>
    </row>
    <row r="199" spans="1:9" s="5" customFormat="1" ht="13.8" x14ac:dyDescent="0.25">
      <c r="A199" s="29"/>
      <c r="B199" s="65"/>
      <c r="C199" s="66"/>
      <c r="D199" s="65"/>
      <c r="E199" s="32"/>
      <c r="F199" s="32"/>
      <c r="G199" s="32"/>
      <c r="H199" s="65"/>
      <c r="I199" s="65"/>
    </row>
    <row r="200" spans="1:9" s="5" customFormat="1" ht="13.8" x14ac:dyDescent="0.25">
      <c r="A200" s="29"/>
      <c r="B200" s="65"/>
      <c r="C200" s="66"/>
      <c r="D200" s="65"/>
      <c r="E200" s="32"/>
      <c r="F200" s="32"/>
      <c r="G200" s="32"/>
      <c r="H200" s="65"/>
      <c r="I200" s="65"/>
    </row>
    <row r="201" spans="1:9" s="5" customFormat="1" ht="13.8" x14ac:dyDescent="0.25">
      <c r="A201" s="29"/>
      <c r="B201" s="65"/>
      <c r="C201" s="66"/>
      <c r="D201" s="65"/>
      <c r="E201" s="32"/>
      <c r="F201" s="32"/>
      <c r="G201" s="32"/>
      <c r="H201" s="65"/>
      <c r="I201" s="65"/>
    </row>
    <row r="202" spans="1:9" s="5" customFormat="1" ht="13.8" x14ac:dyDescent="0.25">
      <c r="A202" s="6"/>
      <c r="C202" s="11"/>
      <c r="E202" s="12"/>
      <c r="F202" s="12"/>
      <c r="G202" s="12"/>
    </row>
    <row r="203" spans="1:9" s="5" customFormat="1" ht="15.6" x14ac:dyDescent="0.25">
      <c r="A203" s="6"/>
      <c r="C203" s="11"/>
      <c r="F203" s="12"/>
      <c r="G203" s="33"/>
    </row>
    <row r="204" spans="1:9" s="5" customFormat="1" ht="15.6" x14ac:dyDescent="0.25">
      <c r="A204" s="6"/>
      <c r="C204" s="11"/>
      <c r="F204" s="12"/>
      <c r="G204" s="33"/>
    </row>
    <row r="205" spans="1:9" s="5" customFormat="1" ht="15.6" x14ac:dyDescent="0.25">
      <c r="A205" s="6"/>
      <c r="C205" s="11"/>
      <c r="F205" s="12"/>
      <c r="G205" s="34"/>
    </row>
    <row r="206" spans="1:9" s="5" customFormat="1" ht="15.6" x14ac:dyDescent="0.25">
      <c r="A206" s="6"/>
      <c r="C206" s="11"/>
      <c r="F206" s="12"/>
      <c r="G206" s="34"/>
    </row>
    <row r="207" spans="1:9" s="5" customFormat="1" ht="15.6" x14ac:dyDescent="0.25">
      <c r="A207" s="6"/>
      <c r="C207" s="11"/>
      <c r="F207" s="12"/>
      <c r="G207" s="34"/>
    </row>
    <row r="208" spans="1:9" s="5" customFormat="1" ht="15.6" x14ac:dyDescent="0.25">
      <c r="A208" s="6"/>
      <c r="C208" s="11"/>
      <c r="F208" s="12"/>
      <c r="G208" s="35"/>
    </row>
    <row r="209" spans="1:7" s="5" customFormat="1" ht="15.6" x14ac:dyDescent="0.25">
      <c r="A209" s="6"/>
      <c r="C209" s="11"/>
      <c r="F209" s="12"/>
      <c r="G209" s="35"/>
    </row>
    <row r="210" spans="1:7" s="5" customFormat="1" ht="15.6" x14ac:dyDescent="0.25">
      <c r="A210" s="6"/>
      <c r="C210" s="11"/>
      <c r="F210" s="12"/>
      <c r="G210" s="36"/>
    </row>
    <row r="211" spans="1:7" s="5" customFormat="1" ht="12.75" customHeight="1" x14ac:dyDescent="0.25">
      <c r="A211" s="6"/>
      <c r="C211" s="11"/>
      <c r="F211" s="12"/>
      <c r="G211" s="34"/>
    </row>
    <row r="212" spans="1:7" s="5" customFormat="1" ht="15.6" hidden="1" x14ac:dyDescent="0.3">
      <c r="A212" s="6"/>
      <c r="C212" s="11"/>
      <c r="F212" s="12"/>
      <c r="G212" s="37"/>
    </row>
  </sheetData>
  <printOptions horizontalCentered="1"/>
  <pageMargins left="0.39370078740157483" right="1.1811023622047245" top="0.59055118110236227" bottom="0.39370078740157483" header="0" footer="0"/>
  <pageSetup paperSize="9" scale="95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1EFA-59A4-4545-A6F0-AE6A597255C7}">
  <dimension ref="A1:AC59"/>
  <sheetViews>
    <sheetView view="pageBreakPreview" topLeftCell="A43" zoomScale="95" zoomScaleNormal="100" zoomScaleSheetLayoutView="95" workbookViewId="0">
      <selection activeCell="X47" sqref="X47"/>
    </sheetView>
  </sheetViews>
  <sheetFormatPr defaultRowHeight="14.4" x14ac:dyDescent="0.3"/>
  <cols>
    <col min="1" max="1" width="5.109375" customWidth="1"/>
    <col min="2" max="2" width="30.77734375" customWidth="1"/>
    <col min="3" max="22" width="4.44140625" customWidth="1"/>
    <col min="23" max="23" width="2.88671875" customWidth="1"/>
  </cols>
  <sheetData>
    <row r="1" spans="1:22" ht="15" customHeight="1" x14ac:dyDescent="0.3">
      <c r="A1" s="185" t="s">
        <v>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</row>
    <row r="2" spans="1:22" ht="15" customHeight="1" x14ac:dyDescent="0.3">
      <c r="A2" s="185" t="s">
        <v>100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2" ht="12" customHeight="1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" customHeight="1" x14ac:dyDescent="0.3">
      <c r="A4" s="72"/>
      <c r="B4" s="44" t="s">
        <v>19</v>
      </c>
      <c r="C4" s="44" t="s">
        <v>89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5" customHeight="1" x14ac:dyDescent="0.3">
      <c r="A5" s="72"/>
      <c r="B5" s="44" t="s">
        <v>0</v>
      </c>
      <c r="C5" s="44" t="s">
        <v>90</v>
      </c>
      <c r="D5" s="44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5" customHeight="1" x14ac:dyDescent="0.3">
      <c r="A6" s="72"/>
      <c r="B6" s="44" t="s">
        <v>1</v>
      </c>
      <c r="C6" s="44" t="s">
        <v>109</v>
      </c>
      <c r="D6" s="44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5" customHeight="1" x14ac:dyDescent="0.3">
      <c r="A7" s="72"/>
      <c r="B7" s="44" t="s">
        <v>101</v>
      </c>
      <c r="C7" s="44" t="s">
        <v>102</v>
      </c>
      <c r="D7" s="44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5" customHeight="1" x14ac:dyDescent="0.3">
      <c r="A8" s="72"/>
      <c r="B8" s="44" t="s">
        <v>4</v>
      </c>
      <c r="C8" s="44" t="s">
        <v>108</v>
      </c>
      <c r="D8" s="44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5" customHeight="1" x14ac:dyDescent="0.3">
      <c r="A9" s="88"/>
      <c r="B9" s="88" t="s">
        <v>103</v>
      </c>
      <c r="C9" s="88" t="s">
        <v>112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</row>
    <row r="10" spans="1:22" ht="10.199999999999999" customHeight="1" x14ac:dyDescent="0.3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</row>
    <row r="11" spans="1:22" ht="15.6" x14ac:dyDescent="0.3">
      <c r="A11" s="186" t="s">
        <v>2</v>
      </c>
      <c r="B11" s="186" t="s">
        <v>3</v>
      </c>
      <c r="C11" s="189" t="s">
        <v>104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1"/>
    </row>
    <row r="12" spans="1:22" ht="15.6" x14ac:dyDescent="0.3">
      <c r="A12" s="187"/>
      <c r="B12" s="188"/>
      <c r="C12" s="89" t="s">
        <v>105</v>
      </c>
      <c r="D12" s="90">
        <v>2</v>
      </c>
      <c r="E12" s="91">
        <v>3</v>
      </c>
      <c r="F12" s="92">
        <v>4</v>
      </c>
      <c r="G12" s="92">
        <v>5</v>
      </c>
      <c r="H12" s="92">
        <v>6</v>
      </c>
      <c r="I12" s="92">
        <v>7</v>
      </c>
      <c r="J12" s="92">
        <v>8</v>
      </c>
      <c r="K12" s="92">
        <v>9</v>
      </c>
      <c r="L12" s="92">
        <v>10</v>
      </c>
      <c r="M12" s="92">
        <v>11</v>
      </c>
      <c r="N12" s="92">
        <v>12</v>
      </c>
      <c r="O12" s="92">
        <v>13</v>
      </c>
      <c r="P12" s="92">
        <v>14</v>
      </c>
      <c r="Q12" s="92">
        <v>15</v>
      </c>
      <c r="R12" s="92">
        <v>16</v>
      </c>
      <c r="S12" s="92">
        <v>17</v>
      </c>
      <c r="T12" s="92">
        <v>18</v>
      </c>
      <c r="U12" s="92">
        <v>19</v>
      </c>
      <c r="V12" s="92">
        <v>20</v>
      </c>
    </row>
    <row r="13" spans="1:22" ht="20.100000000000001" customHeight="1" x14ac:dyDescent="0.3">
      <c r="A13" s="99">
        <v>1</v>
      </c>
      <c r="B13" s="100" t="s">
        <v>24</v>
      </c>
      <c r="C13" s="103" t="s">
        <v>166</v>
      </c>
      <c r="D13" s="103" t="s">
        <v>166</v>
      </c>
      <c r="E13" s="103" t="s">
        <v>166</v>
      </c>
      <c r="F13" s="103" t="s">
        <v>166</v>
      </c>
      <c r="G13" s="103" t="s">
        <v>166</v>
      </c>
      <c r="H13" s="103" t="s">
        <v>166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</row>
    <row r="14" spans="1:22" ht="20.100000000000001" customHeight="1" x14ac:dyDescent="0.3">
      <c r="A14" s="99">
        <v>2</v>
      </c>
      <c r="B14" s="100" t="s">
        <v>84</v>
      </c>
      <c r="C14" s="125"/>
      <c r="D14" s="125"/>
      <c r="E14" s="124"/>
      <c r="F14" s="125"/>
      <c r="G14" s="125"/>
      <c r="H14" s="125"/>
      <c r="I14" s="103" t="s">
        <v>166</v>
      </c>
      <c r="J14" s="103" t="s">
        <v>166</v>
      </c>
      <c r="K14" s="103" t="s">
        <v>166</v>
      </c>
      <c r="L14" s="103" t="s">
        <v>166</v>
      </c>
      <c r="M14" s="103" t="s">
        <v>166</v>
      </c>
      <c r="N14" s="103" t="s">
        <v>166</v>
      </c>
      <c r="O14" s="94"/>
      <c r="P14" s="94"/>
      <c r="Q14" s="94"/>
      <c r="R14" s="94"/>
      <c r="S14" s="94"/>
      <c r="T14" s="94"/>
      <c r="U14" s="94"/>
      <c r="V14" s="94"/>
    </row>
    <row r="15" spans="1:22" ht="20.100000000000001" customHeight="1" x14ac:dyDescent="0.3">
      <c r="A15" s="99">
        <v>3</v>
      </c>
      <c r="B15" s="100" t="s">
        <v>85</v>
      </c>
      <c r="C15" s="94"/>
      <c r="D15" s="94"/>
      <c r="E15" s="124"/>
      <c r="F15" s="125"/>
      <c r="G15" s="125"/>
      <c r="H15" s="125"/>
      <c r="I15" s="125"/>
      <c r="J15" s="125"/>
      <c r="K15" s="94"/>
      <c r="L15" s="103" t="s">
        <v>166</v>
      </c>
      <c r="M15" s="103" t="s">
        <v>166</v>
      </c>
      <c r="N15" s="103" t="s">
        <v>166</v>
      </c>
      <c r="O15" s="103" t="s">
        <v>166</v>
      </c>
      <c r="P15" s="103" t="s">
        <v>166</v>
      </c>
      <c r="Q15" s="103" t="s">
        <v>166</v>
      </c>
      <c r="R15" s="103" t="s">
        <v>166</v>
      </c>
      <c r="S15" s="94"/>
      <c r="T15" s="94"/>
      <c r="U15" s="94"/>
      <c r="V15" s="94"/>
    </row>
    <row r="16" spans="1:22" ht="20.100000000000001" customHeight="1" x14ac:dyDescent="0.3">
      <c r="A16" s="99">
        <v>4</v>
      </c>
      <c r="B16" s="100" t="s">
        <v>25</v>
      </c>
      <c r="C16" s="94"/>
      <c r="D16" s="94"/>
      <c r="E16" s="124"/>
      <c r="F16" s="125"/>
      <c r="G16" s="125"/>
      <c r="H16" s="125"/>
      <c r="I16" s="125"/>
      <c r="J16" s="125"/>
      <c r="K16" s="94"/>
      <c r="L16" s="94"/>
      <c r="M16" s="94"/>
      <c r="N16" s="94"/>
      <c r="O16" s="94"/>
      <c r="P16" s="103" t="s">
        <v>166</v>
      </c>
      <c r="Q16" s="103" t="s">
        <v>166</v>
      </c>
      <c r="R16" s="103" t="s">
        <v>166</v>
      </c>
      <c r="S16" s="125"/>
      <c r="T16" s="125"/>
      <c r="U16" s="125"/>
      <c r="V16" s="125"/>
    </row>
    <row r="17" spans="1:29" ht="33" customHeight="1" x14ac:dyDescent="0.3">
      <c r="A17" s="99">
        <v>5</v>
      </c>
      <c r="B17" s="100" t="s">
        <v>26</v>
      </c>
      <c r="C17" s="94"/>
      <c r="D17" s="94"/>
      <c r="E17" s="124"/>
      <c r="F17" s="125"/>
      <c r="G17" s="125"/>
      <c r="H17" s="125"/>
      <c r="I17" s="125"/>
      <c r="J17" s="125"/>
      <c r="K17" s="94"/>
      <c r="L17" s="94"/>
      <c r="M17" s="94"/>
      <c r="N17" s="94"/>
      <c r="O17" s="94"/>
      <c r="P17" s="103" t="s">
        <v>166</v>
      </c>
      <c r="Q17" s="103" t="s">
        <v>166</v>
      </c>
      <c r="R17" s="103" t="s">
        <v>166</v>
      </c>
      <c r="S17" s="125"/>
      <c r="T17" s="125"/>
      <c r="U17" s="125"/>
      <c r="V17" s="125"/>
    </row>
    <row r="18" spans="1:29" ht="27" customHeight="1" x14ac:dyDescent="0.3">
      <c r="A18" s="99">
        <v>6</v>
      </c>
      <c r="B18" s="100" t="s">
        <v>111</v>
      </c>
      <c r="C18" s="94"/>
      <c r="D18" s="94"/>
      <c r="E18" s="124"/>
      <c r="F18" s="125"/>
      <c r="G18" s="125"/>
      <c r="H18" s="125"/>
      <c r="I18" s="125"/>
      <c r="J18" s="125"/>
      <c r="K18" s="94"/>
      <c r="L18" s="94"/>
      <c r="M18" s="94"/>
      <c r="N18" s="94"/>
      <c r="O18" s="94"/>
      <c r="P18" s="103" t="s">
        <v>166</v>
      </c>
      <c r="Q18" s="103" t="s">
        <v>166</v>
      </c>
      <c r="R18" s="103" t="s">
        <v>166</v>
      </c>
      <c r="S18" s="125"/>
      <c r="T18" s="125"/>
      <c r="U18" s="125"/>
      <c r="V18" s="125"/>
    </row>
    <row r="19" spans="1:29" ht="20.100000000000001" customHeight="1" x14ac:dyDescent="0.3">
      <c r="A19" s="99">
        <v>7</v>
      </c>
      <c r="B19" s="100" t="s">
        <v>30</v>
      </c>
      <c r="C19" s="94"/>
      <c r="D19" s="94"/>
      <c r="E19" s="124"/>
      <c r="F19" s="125"/>
      <c r="G19" s="125"/>
      <c r="H19" s="125"/>
      <c r="I19" s="125"/>
      <c r="J19" s="125"/>
      <c r="K19" s="94"/>
      <c r="L19" s="94"/>
      <c r="M19" s="94"/>
      <c r="N19" s="94"/>
      <c r="O19" s="94"/>
      <c r="P19" s="103" t="s">
        <v>166</v>
      </c>
      <c r="Q19" s="103" t="s">
        <v>166</v>
      </c>
      <c r="R19" s="103" t="s">
        <v>166</v>
      </c>
      <c r="S19" s="125"/>
      <c r="T19" s="125"/>
      <c r="U19" s="125"/>
      <c r="V19" s="125"/>
    </row>
    <row r="20" spans="1:29" ht="20.100000000000001" customHeight="1" x14ac:dyDescent="0.3">
      <c r="A20" s="101">
        <v>8</v>
      </c>
      <c r="B20" s="102" t="s">
        <v>31</v>
      </c>
      <c r="C20" s="94"/>
      <c r="D20" s="94"/>
      <c r="E20" s="124"/>
      <c r="F20" s="125"/>
      <c r="G20" s="125"/>
      <c r="H20" s="125"/>
      <c r="I20" s="125"/>
      <c r="J20" s="125"/>
      <c r="K20" s="94"/>
      <c r="L20" s="94"/>
      <c r="M20" s="94"/>
      <c r="N20" s="94"/>
      <c r="O20" s="94"/>
      <c r="P20" s="103" t="s">
        <v>166</v>
      </c>
      <c r="Q20" s="103" t="s">
        <v>166</v>
      </c>
      <c r="R20" s="103" t="s">
        <v>166</v>
      </c>
      <c r="S20" s="125"/>
      <c r="T20" s="125"/>
      <c r="U20" s="125"/>
      <c r="V20" s="125"/>
    </row>
    <row r="21" spans="1:29" ht="15.6" x14ac:dyDescent="0.3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</row>
    <row r="22" spans="1:29" s="41" customFormat="1" ht="15.6" x14ac:dyDescent="0.3">
      <c r="A22" s="70"/>
      <c r="B22" s="5"/>
      <c r="C22" s="12"/>
      <c r="E22" s="5"/>
      <c r="G22" s="5"/>
      <c r="N22" s="5" t="s">
        <v>92</v>
      </c>
    </row>
    <row r="23" spans="1:29" s="41" customFormat="1" ht="15.6" x14ac:dyDescent="0.3">
      <c r="A23" s="70"/>
      <c r="B23" s="70" t="s">
        <v>21</v>
      </c>
      <c r="C23" s="12"/>
      <c r="D23" s="70"/>
      <c r="E23" s="8"/>
      <c r="G23" s="8"/>
      <c r="N23" s="5" t="s">
        <v>93</v>
      </c>
    </row>
    <row r="24" spans="1:29" s="41" customFormat="1" ht="15.6" x14ac:dyDescent="0.3">
      <c r="A24" s="70"/>
      <c r="B24" s="70" t="s">
        <v>95</v>
      </c>
      <c r="C24" s="12"/>
      <c r="E24" s="5"/>
      <c r="G24" s="5"/>
      <c r="N24" s="5" t="s">
        <v>94</v>
      </c>
    </row>
    <row r="25" spans="1:29" s="41" customFormat="1" ht="15.6" x14ac:dyDescent="0.3">
      <c r="A25" s="70"/>
      <c r="B25" s="5"/>
      <c r="C25" s="12"/>
      <c r="G25" s="5"/>
      <c r="N25" s="5"/>
    </row>
    <row r="26" spans="1:29" s="41" customFormat="1" ht="15.6" x14ac:dyDescent="0.3">
      <c r="A26" s="70"/>
      <c r="B26" s="5"/>
      <c r="C26" s="12" t="s">
        <v>86</v>
      </c>
      <c r="D26" s="5"/>
      <c r="E26" s="12"/>
      <c r="G26" s="12"/>
      <c r="N26" s="12"/>
    </row>
    <row r="27" spans="1:29" s="41" customFormat="1" ht="15.6" x14ac:dyDescent="0.3">
      <c r="A27" s="70"/>
      <c r="B27" s="5"/>
      <c r="C27" s="12"/>
      <c r="D27" s="5"/>
      <c r="E27" s="12"/>
      <c r="G27" s="12" t="s">
        <v>86</v>
      </c>
      <c r="N27" s="12"/>
    </row>
    <row r="28" spans="1:29" s="41" customFormat="1" ht="15.6" x14ac:dyDescent="0.3">
      <c r="A28" s="70"/>
      <c r="B28" s="69" t="s">
        <v>96</v>
      </c>
      <c r="C28" s="12"/>
      <c r="D28" s="5"/>
      <c r="E28" s="12"/>
      <c r="G28" s="12"/>
      <c r="N28" s="80" t="s">
        <v>97</v>
      </c>
    </row>
    <row r="29" spans="1:29" ht="15.6" x14ac:dyDescent="0.3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9" ht="15.6" x14ac:dyDescent="0.3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9" ht="15.6" x14ac:dyDescent="0.3">
      <c r="A31" s="185" t="s">
        <v>99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</row>
    <row r="32" spans="1:29" ht="15.6" x14ac:dyDescent="0.3">
      <c r="A32" s="185" t="s">
        <v>100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AC32" t="s">
        <v>86</v>
      </c>
    </row>
    <row r="33" spans="1:22" s="95" customFormat="1" ht="16.95" customHeight="1" x14ac:dyDescent="0.3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</row>
    <row r="34" spans="1:22" s="95" customFormat="1" ht="15.6" x14ac:dyDescent="0.3">
      <c r="A34" s="79"/>
      <c r="B34" s="44" t="s">
        <v>19</v>
      </c>
      <c r="C34" s="44" t="s">
        <v>170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</row>
    <row r="35" spans="1:22" s="95" customFormat="1" ht="15.6" x14ac:dyDescent="0.3">
      <c r="A35" s="79"/>
      <c r="B35" s="44" t="s">
        <v>0</v>
      </c>
      <c r="C35" s="44" t="s">
        <v>90</v>
      </c>
      <c r="D35" s="44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</row>
    <row r="36" spans="1:22" s="95" customFormat="1" ht="15.6" x14ac:dyDescent="0.3">
      <c r="A36" s="79"/>
      <c r="B36" s="44" t="s">
        <v>1</v>
      </c>
      <c r="C36" s="44" t="s">
        <v>109</v>
      </c>
      <c r="D36" s="44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s="95" customFormat="1" ht="15" customHeight="1" x14ac:dyDescent="0.3">
      <c r="A37" s="79"/>
      <c r="B37" s="44" t="s">
        <v>101</v>
      </c>
      <c r="C37" s="44" t="s">
        <v>102</v>
      </c>
      <c r="D37" s="44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</row>
    <row r="38" spans="1:22" s="95" customFormat="1" ht="15" customHeight="1" x14ac:dyDescent="0.3">
      <c r="A38" s="79"/>
      <c r="B38" s="44" t="s">
        <v>4</v>
      </c>
      <c r="C38" s="44" t="s">
        <v>108</v>
      </c>
      <c r="D38" s="44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</row>
    <row r="39" spans="1:22" s="95" customFormat="1" ht="15" customHeight="1" x14ac:dyDescent="0.3">
      <c r="A39" s="88"/>
      <c r="B39" s="88" t="s">
        <v>103</v>
      </c>
      <c r="C39" s="88" t="s">
        <v>112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s="95" customFormat="1" ht="15" customHeight="1" x14ac:dyDescent="0.3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</row>
    <row r="41" spans="1:22" s="95" customFormat="1" ht="15.6" x14ac:dyDescent="0.25">
      <c r="A41" s="186" t="s">
        <v>2</v>
      </c>
      <c r="B41" s="186" t="s">
        <v>3</v>
      </c>
      <c r="C41" s="189" t="s">
        <v>104</v>
      </c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1"/>
    </row>
    <row r="42" spans="1:22" s="95" customFormat="1" ht="15.6" x14ac:dyDescent="0.3">
      <c r="A42" s="187"/>
      <c r="B42" s="188"/>
      <c r="C42" s="89" t="s">
        <v>105</v>
      </c>
      <c r="D42" s="90">
        <v>2</v>
      </c>
      <c r="E42" s="91">
        <v>3</v>
      </c>
      <c r="F42" s="92">
        <v>4</v>
      </c>
      <c r="G42" s="92">
        <v>5</v>
      </c>
      <c r="H42" s="92">
        <v>6</v>
      </c>
      <c r="I42" s="92">
        <v>7</v>
      </c>
      <c r="J42" s="92">
        <v>8</v>
      </c>
      <c r="K42" s="92">
        <v>9</v>
      </c>
      <c r="L42" s="92">
        <v>10</v>
      </c>
      <c r="M42" s="92">
        <v>11</v>
      </c>
      <c r="N42" s="92">
        <v>12</v>
      </c>
      <c r="O42" s="92">
        <v>13</v>
      </c>
      <c r="P42" s="92">
        <v>14</v>
      </c>
      <c r="Q42" s="92">
        <v>15</v>
      </c>
      <c r="R42" s="92">
        <v>16</v>
      </c>
      <c r="S42" s="92">
        <v>17</v>
      </c>
      <c r="T42" s="92">
        <v>18</v>
      </c>
      <c r="U42" s="92">
        <v>19</v>
      </c>
      <c r="V42" s="92">
        <v>20</v>
      </c>
    </row>
    <row r="43" spans="1:22" s="95" customFormat="1" ht="15.6" x14ac:dyDescent="0.3">
      <c r="A43" s="99">
        <v>1</v>
      </c>
      <c r="B43" s="100" t="s">
        <v>24</v>
      </c>
      <c r="C43" s="103" t="s">
        <v>166</v>
      </c>
      <c r="D43" s="103" t="s">
        <v>166</v>
      </c>
      <c r="E43" s="103" t="s">
        <v>166</v>
      </c>
      <c r="F43" s="103" t="s">
        <v>166</v>
      </c>
      <c r="G43" s="103" t="s">
        <v>166</v>
      </c>
      <c r="H43" s="103" t="s">
        <v>166</v>
      </c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</row>
    <row r="44" spans="1:22" s="95" customFormat="1" ht="15.6" x14ac:dyDescent="0.3">
      <c r="A44" s="99">
        <v>2</v>
      </c>
      <c r="B44" s="100" t="s">
        <v>84</v>
      </c>
      <c r="C44" s="125"/>
      <c r="D44" s="125"/>
      <c r="E44" s="124"/>
      <c r="F44" s="125"/>
      <c r="G44" s="125"/>
      <c r="H44" s="125"/>
      <c r="I44" s="103" t="s">
        <v>166</v>
      </c>
      <c r="J44" s="103" t="s">
        <v>166</v>
      </c>
      <c r="K44" s="103" t="s">
        <v>166</v>
      </c>
      <c r="L44" s="103" t="s">
        <v>166</v>
      </c>
      <c r="M44" s="103" t="s">
        <v>166</v>
      </c>
      <c r="N44" s="103" t="s">
        <v>166</v>
      </c>
      <c r="O44" s="94"/>
      <c r="P44" s="94"/>
      <c r="Q44" s="94"/>
      <c r="R44" s="94"/>
      <c r="S44" s="94"/>
      <c r="T44" s="94"/>
      <c r="U44" s="94"/>
      <c r="V44" s="94"/>
    </row>
    <row r="45" spans="1:22" s="95" customFormat="1" ht="15.6" x14ac:dyDescent="0.3">
      <c r="A45" s="99">
        <v>3</v>
      </c>
      <c r="B45" s="100" t="s">
        <v>85</v>
      </c>
      <c r="C45" s="94"/>
      <c r="D45" s="94"/>
      <c r="E45" s="124"/>
      <c r="F45" s="125"/>
      <c r="G45" s="125"/>
      <c r="H45" s="125"/>
      <c r="I45" s="125"/>
      <c r="J45" s="125"/>
      <c r="K45" s="94"/>
      <c r="L45" s="103" t="s">
        <v>166</v>
      </c>
      <c r="M45" s="103" t="s">
        <v>166</v>
      </c>
      <c r="N45" s="103" t="s">
        <v>166</v>
      </c>
      <c r="O45" s="103" t="s">
        <v>166</v>
      </c>
      <c r="P45" s="103" t="s">
        <v>166</v>
      </c>
      <c r="Q45" s="103" t="s">
        <v>166</v>
      </c>
      <c r="R45" s="103" t="s">
        <v>166</v>
      </c>
      <c r="S45" s="94"/>
      <c r="T45" s="94"/>
      <c r="U45" s="94"/>
      <c r="V45" s="94"/>
    </row>
    <row r="46" spans="1:22" ht="15.6" x14ac:dyDescent="0.3">
      <c r="A46" s="99">
        <v>4</v>
      </c>
      <c r="B46" s="100" t="s">
        <v>25</v>
      </c>
      <c r="C46" s="94"/>
      <c r="D46" s="94"/>
      <c r="E46" s="124"/>
      <c r="F46" s="125"/>
      <c r="G46" s="125"/>
      <c r="H46" s="125"/>
      <c r="I46" s="125"/>
      <c r="J46" s="125"/>
      <c r="K46" s="94"/>
      <c r="L46" s="94"/>
      <c r="M46" s="94"/>
      <c r="N46" s="94"/>
      <c r="O46" s="94"/>
      <c r="P46" s="103" t="s">
        <v>166</v>
      </c>
      <c r="Q46" s="103" t="s">
        <v>166</v>
      </c>
      <c r="R46" s="103" t="s">
        <v>166</v>
      </c>
      <c r="S46" s="125"/>
      <c r="T46" s="125"/>
      <c r="U46" s="125"/>
      <c r="V46" s="125"/>
    </row>
    <row r="47" spans="1:22" ht="28.2" x14ac:dyDescent="0.3">
      <c r="A47" s="99">
        <v>5</v>
      </c>
      <c r="B47" s="100" t="s">
        <v>26</v>
      </c>
      <c r="C47" s="94"/>
      <c r="D47" s="94"/>
      <c r="E47" s="124"/>
      <c r="F47" s="125"/>
      <c r="G47" s="125"/>
      <c r="H47" s="125"/>
      <c r="I47" s="125"/>
      <c r="J47" s="125"/>
      <c r="K47" s="94"/>
      <c r="L47" s="94"/>
      <c r="M47" s="94"/>
      <c r="N47" s="94"/>
      <c r="O47" s="94"/>
      <c r="P47" s="103" t="s">
        <v>166</v>
      </c>
      <c r="Q47" s="103" t="s">
        <v>166</v>
      </c>
      <c r="R47" s="103" t="s">
        <v>166</v>
      </c>
      <c r="S47" s="125"/>
      <c r="T47" s="125"/>
      <c r="U47" s="125"/>
      <c r="V47" s="125"/>
    </row>
    <row r="48" spans="1:22" ht="28.2" x14ac:dyDescent="0.3">
      <c r="A48" s="99">
        <v>6</v>
      </c>
      <c r="B48" s="100" t="s">
        <v>111</v>
      </c>
      <c r="C48" s="94"/>
      <c r="D48" s="94"/>
      <c r="E48" s="124"/>
      <c r="F48" s="125"/>
      <c r="G48" s="125"/>
      <c r="H48" s="125"/>
      <c r="I48" s="125"/>
      <c r="J48" s="125"/>
      <c r="K48" s="94"/>
      <c r="L48" s="94"/>
      <c r="M48" s="94"/>
      <c r="N48" s="94"/>
      <c r="O48" s="94"/>
      <c r="P48" s="103" t="s">
        <v>166</v>
      </c>
      <c r="Q48" s="103" t="s">
        <v>166</v>
      </c>
      <c r="R48" s="103" t="s">
        <v>166</v>
      </c>
      <c r="S48" s="125"/>
      <c r="T48" s="125"/>
      <c r="U48" s="125"/>
      <c r="V48" s="125"/>
    </row>
    <row r="49" spans="1:22" ht="15.6" x14ac:dyDescent="0.3">
      <c r="A49" s="99">
        <v>7</v>
      </c>
      <c r="B49" s="100" t="s">
        <v>30</v>
      </c>
      <c r="C49" s="94"/>
      <c r="D49" s="94"/>
      <c r="E49" s="124"/>
      <c r="F49" s="125"/>
      <c r="G49" s="125"/>
      <c r="H49" s="125"/>
      <c r="I49" s="125"/>
      <c r="J49" s="125"/>
      <c r="K49" s="94"/>
      <c r="L49" s="94"/>
      <c r="M49" s="94"/>
      <c r="N49" s="94"/>
      <c r="O49" s="94"/>
      <c r="P49" s="103" t="s">
        <v>166</v>
      </c>
      <c r="Q49" s="103" t="s">
        <v>166</v>
      </c>
      <c r="R49" s="103" t="s">
        <v>166</v>
      </c>
      <c r="S49" s="125"/>
      <c r="T49" s="125"/>
      <c r="U49" s="125"/>
      <c r="V49" s="125"/>
    </row>
    <row r="50" spans="1:22" ht="15.6" x14ac:dyDescent="0.3">
      <c r="A50" s="101">
        <v>8</v>
      </c>
      <c r="B50" s="102" t="s">
        <v>31</v>
      </c>
      <c r="C50" s="94"/>
      <c r="D50" s="94"/>
      <c r="E50" s="124"/>
      <c r="F50" s="125"/>
      <c r="G50" s="125"/>
      <c r="H50" s="125"/>
      <c r="I50" s="125"/>
      <c r="J50" s="125"/>
      <c r="K50" s="94"/>
      <c r="L50" s="94"/>
      <c r="M50" s="94"/>
      <c r="N50" s="94"/>
      <c r="O50" s="94"/>
      <c r="P50" s="103" t="s">
        <v>166</v>
      </c>
      <c r="Q50" s="103" t="s">
        <v>166</v>
      </c>
      <c r="R50" s="103" t="s">
        <v>166</v>
      </c>
      <c r="S50" s="125"/>
      <c r="T50" s="125"/>
      <c r="U50" s="125"/>
      <c r="V50" s="125"/>
    </row>
    <row r="51" spans="1:22" ht="15.6" x14ac:dyDescent="0.3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</row>
    <row r="52" spans="1:22" ht="15.6" x14ac:dyDescent="0.3">
      <c r="A52" s="70"/>
      <c r="B52" s="5"/>
      <c r="C52" s="12"/>
      <c r="D52" s="41"/>
      <c r="E52" s="5"/>
      <c r="F52" s="41"/>
      <c r="G52" s="5"/>
      <c r="H52" s="41"/>
      <c r="I52" s="41"/>
      <c r="J52" s="41"/>
      <c r="K52" s="41"/>
      <c r="L52" s="41"/>
      <c r="M52" s="41"/>
      <c r="N52" s="5" t="s">
        <v>92</v>
      </c>
      <c r="O52" s="41"/>
      <c r="P52" s="41"/>
      <c r="Q52" s="41"/>
      <c r="R52" s="41"/>
      <c r="S52" s="41"/>
      <c r="T52" s="41"/>
      <c r="U52" s="41"/>
      <c r="V52" s="41"/>
    </row>
    <row r="53" spans="1:22" ht="15.6" x14ac:dyDescent="0.3">
      <c r="A53" s="70"/>
      <c r="B53" s="70" t="s">
        <v>21</v>
      </c>
      <c r="C53" s="12"/>
      <c r="D53" s="70"/>
      <c r="E53" s="8"/>
      <c r="F53" s="41"/>
      <c r="G53" s="8"/>
      <c r="H53" s="41"/>
      <c r="I53" s="41"/>
      <c r="J53" s="41"/>
      <c r="K53" s="41"/>
      <c r="L53" s="41"/>
      <c r="M53" s="41"/>
      <c r="N53" s="5" t="s">
        <v>93</v>
      </c>
      <c r="O53" s="41"/>
      <c r="P53" s="41"/>
      <c r="Q53" s="41"/>
      <c r="R53" s="41"/>
      <c r="S53" s="41"/>
      <c r="T53" s="41"/>
      <c r="U53" s="41"/>
      <c r="V53" s="41"/>
    </row>
    <row r="54" spans="1:22" ht="15.6" x14ac:dyDescent="0.3">
      <c r="A54" s="70"/>
      <c r="B54" s="70" t="s">
        <v>95</v>
      </c>
      <c r="C54" s="12"/>
      <c r="D54" s="41"/>
      <c r="E54" s="5"/>
      <c r="F54" s="41"/>
      <c r="G54" s="5"/>
      <c r="H54" s="41"/>
      <c r="I54" s="41"/>
      <c r="J54" s="41"/>
      <c r="K54" s="41"/>
      <c r="L54" s="41"/>
      <c r="M54" s="41"/>
      <c r="N54" s="5" t="s">
        <v>94</v>
      </c>
      <c r="O54" s="41"/>
      <c r="P54" s="41"/>
      <c r="Q54" s="41"/>
      <c r="R54" s="41"/>
      <c r="S54" s="41"/>
      <c r="T54" s="41"/>
      <c r="U54" s="41"/>
      <c r="V54" s="41"/>
    </row>
    <row r="55" spans="1:22" ht="15.6" x14ac:dyDescent="0.3">
      <c r="A55" s="70"/>
      <c r="B55" s="5"/>
      <c r="C55" s="12"/>
      <c r="D55" s="41"/>
      <c r="E55" s="41"/>
      <c r="F55" s="41"/>
      <c r="G55" s="5"/>
      <c r="H55" s="41"/>
      <c r="I55" s="41"/>
      <c r="J55" s="41"/>
      <c r="K55" s="41"/>
      <c r="L55" s="41"/>
      <c r="M55" s="41"/>
      <c r="N55" s="5"/>
      <c r="O55" s="41"/>
      <c r="P55" s="41"/>
      <c r="Q55" s="41"/>
      <c r="R55" s="41"/>
      <c r="S55" s="41"/>
      <c r="T55" s="41"/>
      <c r="U55" s="41"/>
      <c r="V55" s="41"/>
    </row>
    <row r="56" spans="1:22" ht="15.6" x14ac:dyDescent="0.3">
      <c r="A56" s="70"/>
      <c r="B56" s="5"/>
      <c r="C56" s="12" t="s">
        <v>86</v>
      </c>
      <c r="D56" s="5"/>
      <c r="E56" s="12"/>
      <c r="F56" s="41"/>
      <c r="G56" s="12"/>
      <c r="H56" s="41"/>
      <c r="I56" s="41"/>
      <c r="J56" s="41"/>
      <c r="K56" s="41"/>
      <c r="L56" s="41"/>
      <c r="M56" s="41"/>
      <c r="N56" s="12"/>
      <c r="O56" s="41"/>
      <c r="P56" s="41"/>
      <c r="Q56" s="41"/>
      <c r="R56" s="41"/>
      <c r="S56" s="41"/>
      <c r="T56" s="41"/>
      <c r="U56" s="41"/>
      <c r="V56" s="41"/>
    </row>
    <row r="57" spans="1:22" ht="15.6" x14ac:dyDescent="0.3">
      <c r="A57" s="70"/>
      <c r="B57" s="5"/>
      <c r="C57" s="12"/>
      <c r="D57" s="5"/>
      <c r="E57" s="12"/>
      <c r="F57" s="41"/>
      <c r="G57" s="12" t="s">
        <v>86</v>
      </c>
      <c r="H57" s="41"/>
      <c r="I57" s="41"/>
      <c r="J57" s="41"/>
      <c r="K57" s="41"/>
      <c r="L57" s="41"/>
      <c r="M57" s="41"/>
      <c r="N57" s="12"/>
      <c r="O57" s="41"/>
      <c r="P57" s="41"/>
      <c r="Q57" s="41"/>
      <c r="R57" s="41"/>
      <c r="S57" s="41"/>
      <c r="T57" s="41"/>
      <c r="U57" s="41"/>
      <c r="V57" s="41"/>
    </row>
    <row r="58" spans="1:22" ht="15.6" x14ac:dyDescent="0.3">
      <c r="A58" s="70"/>
      <c r="B58" s="76" t="s">
        <v>96</v>
      </c>
      <c r="C58" s="12"/>
      <c r="D58" s="5"/>
      <c r="E58" s="12"/>
      <c r="F58" s="41"/>
      <c r="G58" s="12"/>
      <c r="H58" s="41"/>
      <c r="I58" s="41"/>
      <c r="J58" s="41"/>
      <c r="K58" s="41"/>
      <c r="L58" s="41"/>
      <c r="M58" s="41"/>
      <c r="N58" s="80" t="s">
        <v>97</v>
      </c>
      <c r="O58" s="41"/>
      <c r="P58" s="41"/>
      <c r="Q58" s="41"/>
      <c r="R58" s="41"/>
      <c r="S58" s="41"/>
      <c r="T58" s="41"/>
      <c r="U58" s="41"/>
      <c r="V58" s="41"/>
    </row>
    <row r="59" spans="1:22" ht="15.6" x14ac:dyDescent="0.3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</row>
  </sheetData>
  <mergeCells count="10">
    <mergeCell ref="A31:V31"/>
    <mergeCell ref="A32:V32"/>
    <mergeCell ref="A41:A42"/>
    <mergeCell ref="B41:B42"/>
    <mergeCell ref="C41:V41"/>
    <mergeCell ref="A1:V1"/>
    <mergeCell ref="A2:V2"/>
    <mergeCell ref="A11:A12"/>
    <mergeCell ref="B11:B12"/>
    <mergeCell ref="C11:V11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CVR</vt:lpstr>
      <vt:lpstr>RMH</vt:lpstr>
      <vt:lpstr>SEPTITENG </vt:lpstr>
      <vt:lpstr>DENA GBR </vt:lpstr>
      <vt:lpstr>LAMPIRAN VIa TUMIRAH</vt:lpstr>
      <vt:lpstr>LAMPIRAN VIb</vt:lpstr>
      <vt:lpstr>LAMPIRAN VIc</vt:lpstr>
      <vt:lpstr>LAMPIRAN VId</vt:lpstr>
      <vt:lpstr>IIG</vt:lpstr>
      <vt:lpstr>II J</vt:lpstr>
      <vt:lpstr>IID </vt:lpstr>
      <vt:lpstr>IIF</vt:lpstr>
      <vt:lpstr>Sheet4</vt:lpstr>
      <vt:lpstr>Sheet5</vt:lpstr>
      <vt:lpstr>'LAMPIRAN VIa TUMIRAH'!Print_Area</vt:lpstr>
      <vt:lpstr>'LAMPIRAN VIb'!Print_Area</vt:lpstr>
      <vt:lpstr>'LAMPIRAN VIc'!Print_Area</vt:lpstr>
      <vt:lpstr>'LAMPIRAN VId'!Print_Area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ROCHMAD</dc:creator>
  <cp:lastModifiedBy>ROG</cp:lastModifiedBy>
  <cp:lastPrinted>2021-09-13T01:27:20Z</cp:lastPrinted>
  <dcterms:created xsi:type="dcterms:W3CDTF">2016-04-25T03:26:00Z</dcterms:created>
  <dcterms:modified xsi:type="dcterms:W3CDTF">2021-09-15T13:41:30Z</dcterms:modified>
</cp:coreProperties>
</file>